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firstSheet="2" activeTab="5"/>
  </bookViews>
  <sheets>
    <sheet name="Αριθμός ειδών ανά σταθμό" sheetId="1" r:id="rId1"/>
    <sheet name="Γράφημα1" sheetId="2" r:id="rId2"/>
    <sheet name="Aριθμός ατόμων ποωδών ανά 3τμ" sheetId="3" r:id="rId3"/>
    <sheet name="Δείκτες Βιοποικιλότητας" sheetId="4" r:id="rId4"/>
    <sheet name="Γράφημα2" sheetId="5" r:id="rId5"/>
    <sheet name="Φύλλο3" sheetId="6" r:id="rId6"/>
  </sheets>
  <definedNames/>
  <calcPr fullCalcOnLoad="1"/>
</workbook>
</file>

<file path=xl/sharedStrings.xml><?xml version="1.0" encoding="utf-8"?>
<sst xmlns="http://schemas.openxmlformats.org/spreadsheetml/2006/main" count="219" uniqueCount="121">
  <si>
    <t>Αεροδρόμιο</t>
  </si>
  <si>
    <t>Χίλια Δέντρα</t>
  </si>
  <si>
    <t>Τελλόγλειο</t>
  </si>
  <si>
    <t>Κωνστ/τικα</t>
  </si>
  <si>
    <t>Πυλαία</t>
  </si>
  <si>
    <t>Βαρδάρης</t>
  </si>
  <si>
    <t>Γεντί Κουλέ</t>
  </si>
  <si>
    <t>Σιδ Σταθμός</t>
  </si>
  <si>
    <t>Solanum elaeagnifolium</t>
  </si>
  <si>
    <t>Cynodon dactylon</t>
  </si>
  <si>
    <t>Hordeum murinum</t>
  </si>
  <si>
    <t>Carduus pycnocephalus</t>
  </si>
  <si>
    <t>Phalaris canariensis</t>
  </si>
  <si>
    <t>Matricaria perforata</t>
  </si>
  <si>
    <t>Portulaca oleracea</t>
  </si>
  <si>
    <t>Amaranthus sp.</t>
  </si>
  <si>
    <t>Xanthium spinosum</t>
  </si>
  <si>
    <t>Medicago orbicularis</t>
  </si>
  <si>
    <t>Malva parviflora</t>
  </si>
  <si>
    <t>Malva sp.</t>
  </si>
  <si>
    <t>Koeleria sp.</t>
  </si>
  <si>
    <t>Carduus thoermeri</t>
  </si>
  <si>
    <t>Geranium sp.</t>
  </si>
  <si>
    <t>Nigella arvensis</t>
  </si>
  <si>
    <t>Avena fatua</t>
  </si>
  <si>
    <t>Papaver rhoeas</t>
  </si>
  <si>
    <t>Consolida regalis</t>
  </si>
  <si>
    <t>Hypericum perforatum</t>
  </si>
  <si>
    <t>Herniaria incana</t>
  </si>
  <si>
    <t>Xeranthemum annuum</t>
  </si>
  <si>
    <t>Tordylium apulum</t>
  </si>
  <si>
    <t>Catrhamus lanatus</t>
  </si>
  <si>
    <t>Delphinium peregrinum</t>
  </si>
  <si>
    <t>Malva sylvestris</t>
  </si>
  <si>
    <t>Verbascum sp.</t>
  </si>
  <si>
    <t>Dasypyrum villosum</t>
  </si>
  <si>
    <t>Diplotaxis tenuifolia</t>
  </si>
  <si>
    <t>Crepis neglecta</t>
  </si>
  <si>
    <t>Dactylis glomerata</t>
  </si>
  <si>
    <t>Anchusa sp.</t>
  </si>
  <si>
    <t>Rumex pulcher</t>
  </si>
  <si>
    <t>Trifolium anguistifolium</t>
  </si>
  <si>
    <t>Hedypnois cretica</t>
  </si>
  <si>
    <t>Verbascum undulatum</t>
  </si>
  <si>
    <t>Avena sativa</t>
  </si>
  <si>
    <t>Plantago lagopus</t>
  </si>
  <si>
    <t>Scorzonera cana</t>
  </si>
  <si>
    <t>Crepis sancta</t>
  </si>
  <si>
    <t>Convolvulus arvensis</t>
  </si>
  <si>
    <t>Melilotus indica</t>
  </si>
  <si>
    <t>Tribulus terrestris</t>
  </si>
  <si>
    <t>Oxalis corniculata</t>
  </si>
  <si>
    <t>Crepis sp.</t>
  </si>
  <si>
    <t>Torilis nodosa</t>
  </si>
  <si>
    <t>Taraxacum sp.1</t>
  </si>
  <si>
    <t>Plantago lanceolata</t>
  </si>
  <si>
    <t>Taracacum sp.2</t>
  </si>
  <si>
    <t>Taraxacum sp.3</t>
  </si>
  <si>
    <t>Parietaria judaica</t>
  </si>
  <si>
    <t>Poa sp.</t>
  </si>
  <si>
    <t>Trifolium repens</t>
  </si>
  <si>
    <t>Chenopodium multifidum</t>
  </si>
  <si>
    <t>Lolium perenne</t>
  </si>
  <si>
    <t>Ulmus campestris</t>
  </si>
  <si>
    <t>Geranium rotundifolium</t>
  </si>
  <si>
    <t>Agrostis stolonifera</t>
  </si>
  <si>
    <t>Corylus maxima</t>
  </si>
  <si>
    <t>Sonchus oleraceus</t>
  </si>
  <si>
    <t>Cephalaria sp.</t>
  </si>
  <si>
    <t>Silybum marianum</t>
  </si>
  <si>
    <t>Conyza bonapariensis</t>
  </si>
  <si>
    <t>Unknown species 1</t>
  </si>
  <si>
    <t>Unknown species 2</t>
  </si>
  <si>
    <t>Unknown species 3</t>
  </si>
  <si>
    <t>Unknown species 4</t>
  </si>
  <si>
    <t>S (αριθμός ειδών)</t>
  </si>
  <si>
    <t>pi Αερ</t>
  </si>
  <si>
    <r>
      <t>(pi)</t>
    </r>
    <r>
      <rPr>
        <sz val="6"/>
        <color indexed="8"/>
        <rFont val="Arial"/>
        <family val="2"/>
      </rPr>
      <t>2</t>
    </r>
  </si>
  <si>
    <t>Simpson</t>
  </si>
  <si>
    <t>pi Xίλ Δεν</t>
  </si>
  <si>
    <t>Shannon-Wiever</t>
  </si>
  <si>
    <t>log pi Χίλ Δεν</t>
  </si>
  <si>
    <t xml:space="preserve">  (pi *log pi ) Χίλ Δεν</t>
  </si>
  <si>
    <t>pi Xίλ Τελ</t>
  </si>
  <si>
    <t>log pi Τελ</t>
  </si>
  <si>
    <t xml:space="preserve">  (pi *log pi ) Τελ</t>
  </si>
  <si>
    <t>pi Κων</t>
  </si>
  <si>
    <t>log pi Κων</t>
  </si>
  <si>
    <t xml:space="preserve">  (pi *log pi )Κων</t>
  </si>
  <si>
    <t>pi Πυλ</t>
  </si>
  <si>
    <t>log pi Πυλ</t>
  </si>
  <si>
    <t xml:space="preserve">  (pi *log pi ) Πυλ</t>
  </si>
  <si>
    <t>pi Βαρδ</t>
  </si>
  <si>
    <t>log pi Βαρδ</t>
  </si>
  <si>
    <t xml:space="preserve">  (pi *log pi ) Βαρδ</t>
  </si>
  <si>
    <t>pi Γεν</t>
  </si>
  <si>
    <t>log pi Γεν</t>
  </si>
  <si>
    <t xml:space="preserve">  (pi *log pi ) Γεν</t>
  </si>
  <si>
    <t>pi Σιδ</t>
  </si>
  <si>
    <t>log pi Σιδ</t>
  </si>
  <si>
    <t xml:space="preserve">  (pi *log pi ) Σιδ</t>
  </si>
  <si>
    <t>ln pi Αερ</t>
  </si>
  <si>
    <t>(pi *ln pi ) Αερ</t>
  </si>
  <si>
    <t>Είδος</t>
  </si>
  <si>
    <t>Αρ. ατόμων</t>
  </si>
  <si>
    <t>Α</t>
  </si>
  <si>
    <t>Β</t>
  </si>
  <si>
    <t>Γ</t>
  </si>
  <si>
    <t>Δ</t>
  </si>
  <si>
    <t>Ζ</t>
  </si>
  <si>
    <t>Η</t>
  </si>
  <si>
    <t>Θ</t>
  </si>
  <si>
    <t>Ι</t>
  </si>
  <si>
    <t>Κ</t>
  </si>
  <si>
    <t>Ε</t>
  </si>
  <si>
    <t>Pi</t>
  </si>
  <si>
    <t>Pi*Pi</t>
  </si>
  <si>
    <t>D</t>
  </si>
  <si>
    <t>LNPi</t>
  </si>
  <si>
    <t>LNPi*Pi</t>
  </si>
  <si>
    <t>H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</si>
</sst>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[$€-2]\ #,##0.00_);[Red]\([$€-2]\ #,##0.00\)"/>
  </numFmts>
  <fonts count="28">
    <font>
      <sz val="11"/>
      <color indexed="8"/>
      <name val="Calibri"/>
      <family val="2"/>
    </font>
    <font>
      <sz val="6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0"/>
      <color indexed="8"/>
      <name val="Arial"/>
      <family val="2"/>
    </font>
    <font>
      <sz val="7"/>
      <color indexed="8"/>
      <name val="Arial"/>
      <family val="2"/>
    </font>
    <font>
      <sz val="8"/>
      <color indexed="8"/>
      <name val="Arial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14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7" borderId="1" applyNumberFormat="0" applyAlignment="0" applyProtection="0"/>
    <xf numFmtId="0" fontId="4" fillId="16" borderId="2" applyNumberFormat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0" borderId="0" applyNumberFormat="0" applyBorder="0" applyAlignment="0" applyProtection="0"/>
    <xf numFmtId="0" fontId="5" fillId="21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14" fillId="0" borderId="8" applyNumberFormat="0" applyFill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7" fillId="21" borderId="1" applyNumberFormat="0" applyAlignment="0" applyProtection="0"/>
  </cellStyleXfs>
  <cellXfs count="42">
    <xf numFmtId="0" fontId="0" fillId="0" borderId="0" xfId="0" applyAlignment="1">
      <alignment/>
    </xf>
    <xf numFmtId="0" fontId="18" fillId="0" borderId="1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 applyAlignment="1">
      <alignment/>
    </xf>
    <xf numFmtId="0" fontId="1" fillId="2" borderId="10" xfId="0" applyFont="1" applyFill="1" applyBorder="1" applyAlignment="1">
      <alignment horizontal="center" vertical="center" wrapText="1"/>
    </xf>
    <xf numFmtId="0" fontId="18" fillId="2" borderId="10" xfId="0" applyFont="1" applyFill="1" applyBorder="1" applyAlignment="1">
      <alignment horizontal="center" vertical="center" wrapText="1"/>
    </xf>
    <xf numFmtId="0" fontId="18" fillId="2" borderId="11" xfId="0" applyFont="1" applyFill="1" applyBorder="1" applyAlignment="1">
      <alignment horizontal="center" vertical="center" wrapText="1"/>
    </xf>
    <xf numFmtId="0" fontId="19" fillId="2" borderId="12" xfId="0" applyFont="1" applyFill="1" applyBorder="1" applyAlignment="1">
      <alignment horizontal="center" vertical="center" wrapText="1"/>
    </xf>
    <xf numFmtId="0" fontId="18" fillId="2" borderId="12" xfId="0" applyFont="1" applyFill="1" applyBorder="1" applyAlignment="1">
      <alignment horizontal="center" vertical="center" wrapText="1"/>
    </xf>
    <xf numFmtId="0" fontId="18" fillId="2" borderId="13" xfId="0" applyFont="1" applyFill="1" applyBorder="1" applyAlignment="1">
      <alignment horizontal="center" vertical="center" wrapText="1"/>
    </xf>
    <xf numFmtId="0" fontId="18" fillId="4" borderId="11" xfId="0" applyFont="1" applyFill="1" applyBorder="1" applyAlignment="1">
      <alignment horizontal="center" vertical="center" wrapText="1"/>
    </xf>
    <xf numFmtId="0" fontId="18" fillId="4" borderId="13" xfId="0" applyFont="1" applyFill="1" applyBorder="1" applyAlignment="1">
      <alignment horizontal="center" vertical="center" wrapText="1"/>
    </xf>
    <xf numFmtId="0" fontId="20" fillId="5" borderId="0" xfId="0" applyFont="1" applyFill="1" applyAlignment="1">
      <alignment horizontal="center"/>
    </xf>
    <xf numFmtId="0" fontId="18" fillId="5" borderId="11" xfId="0" applyFont="1" applyFill="1" applyBorder="1" applyAlignment="1">
      <alignment horizontal="center" vertical="center" wrapText="1"/>
    </xf>
    <xf numFmtId="0" fontId="18" fillId="5" borderId="13" xfId="0" applyFont="1" applyFill="1" applyBorder="1" applyAlignment="1">
      <alignment horizontal="center" vertical="center" wrapText="1"/>
    </xf>
    <xf numFmtId="0" fontId="20" fillId="2" borderId="10" xfId="0" applyFont="1" applyFill="1" applyBorder="1" applyAlignment="1">
      <alignment horizontal="center"/>
    </xf>
    <xf numFmtId="0" fontId="20" fillId="4" borderId="10" xfId="0" applyFont="1" applyFill="1" applyBorder="1" applyAlignment="1">
      <alignment horizontal="center"/>
    </xf>
    <xf numFmtId="0" fontId="20" fillId="6" borderId="0" xfId="0" applyFont="1" applyFill="1" applyAlignment="1">
      <alignment horizontal="center"/>
    </xf>
    <xf numFmtId="0" fontId="18" fillId="6" borderId="11" xfId="0" applyFont="1" applyFill="1" applyBorder="1" applyAlignment="1">
      <alignment horizontal="center" vertical="center" wrapText="1"/>
    </xf>
    <xf numFmtId="0" fontId="18" fillId="6" borderId="13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20" fillId="7" borderId="0" xfId="0" applyFont="1" applyFill="1" applyAlignment="1">
      <alignment horizontal="center"/>
    </xf>
    <xf numFmtId="0" fontId="18" fillId="7" borderId="11" xfId="0" applyFont="1" applyFill="1" applyBorder="1" applyAlignment="1">
      <alignment horizontal="center" vertical="center" wrapText="1"/>
    </xf>
    <xf numFmtId="0" fontId="18" fillId="7" borderId="13" xfId="0" applyFont="1" applyFill="1" applyBorder="1" applyAlignment="1">
      <alignment horizontal="center" vertical="center" wrapText="1"/>
    </xf>
    <xf numFmtId="0" fontId="20" fillId="2" borderId="0" xfId="0" applyFont="1" applyFill="1" applyAlignment="1">
      <alignment horizontal="center"/>
    </xf>
    <xf numFmtId="0" fontId="20" fillId="22" borderId="0" xfId="0" applyFont="1" applyFill="1" applyAlignment="1">
      <alignment horizontal="center"/>
    </xf>
    <xf numFmtId="0" fontId="18" fillId="22" borderId="11" xfId="0" applyFont="1" applyFill="1" applyBorder="1" applyAlignment="1">
      <alignment horizontal="center" vertical="center" wrapText="1"/>
    </xf>
    <xf numFmtId="0" fontId="18" fillId="22" borderId="13" xfId="0" applyFont="1" applyFill="1" applyBorder="1" applyAlignment="1">
      <alignment horizontal="center" vertical="center" wrapText="1"/>
    </xf>
    <xf numFmtId="0" fontId="20" fillId="9" borderId="0" xfId="0" applyFont="1" applyFill="1" applyAlignment="1">
      <alignment horizontal="center"/>
    </xf>
    <xf numFmtId="0" fontId="18" fillId="9" borderId="11" xfId="0" applyFont="1" applyFill="1" applyBorder="1" applyAlignment="1">
      <alignment horizontal="center" vertical="center" wrapText="1"/>
    </xf>
    <xf numFmtId="0" fontId="18" fillId="9" borderId="13" xfId="0" applyFont="1" applyFill="1" applyBorder="1" applyAlignment="1">
      <alignment horizontal="center" vertical="center" wrapText="1"/>
    </xf>
    <xf numFmtId="0" fontId="20" fillId="5" borderId="10" xfId="0" applyFont="1" applyFill="1" applyBorder="1" applyAlignment="1">
      <alignment horizontal="center"/>
    </xf>
    <xf numFmtId="0" fontId="20" fillId="6" borderId="10" xfId="0" applyFont="1" applyFill="1" applyBorder="1" applyAlignment="1">
      <alignment horizontal="center"/>
    </xf>
    <xf numFmtId="0" fontId="20" fillId="7" borderId="10" xfId="0" applyFont="1" applyFill="1" applyBorder="1" applyAlignment="1">
      <alignment horizontal="center"/>
    </xf>
    <xf numFmtId="0" fontId="20" fillId="22" borderId="10" xfId="0" applyFont="1" applyFill="1" applyBorder="1" applyAlignment="1">
      <alignment horizontal="center"/>
    </xf>
    <xf numFmtId="0" fontId="20" fillId="9" borderId="10" xfId="0" applyFont="1" applyFill="1" applyBorder="1" applyAlignment="1">
      <alignment horizontal="center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5" Type="http://schemas.openxmlformats.org/officeDocument/2006/relationships/chartsheet" Target="chartsheets/sheet3.xml" /><Relationship Id="rId6" Type="http://schemas.openxmlformats.org/officeDocument/2006/relationships/worksheet" Target="worksheets/sheet3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Αριθμός ειδών ποωδών φυτών ανά δειγματοληπτικό σταθμό στην πόλη της Θεσσαλονίκης 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'Aριθμός ατόμων ποωδών ανά 3τμ'!$K$1:$R$1</c:f>
              <c:strCache>
                <c:ptCount val="8"/>
                <c:pt idx="0">
                  <c:v>Αεροδρόμιο</c:v>
                </c:pt>
                <c:pt idx="1">
                  <c:v>Χίλια Δέντρα</c:v>
                </c:pt>
                <c:pt idx="2">
                  <c:v>Τελλόγλειο</c:v>
                </c:pt>
                <c:pt idx="3">
                  <c:v>Κωνστ/τικα</c:v>
                </c:pt>
                <c:pt idx="4">
                  <c:v>Πυλαία</c:v>
                </c:pt>
                <c:pt idx="5">
                  <c:v>Βαρδάρης</c:v>
                </c:pt>
                <c:pt idx="6">
                  <c:v>Γεντί Κουλέ</c:v>
                </c:pt>
                <c:pt idx="7">
                  <c:v>Σιδ Σταθμός</c:v>
                </c:pt>
              </c:strCache>
            </c:strRef>
          </c:cat>
          <c:val>
            <c:numRef>
              <c:f>'Aριθμός ατόμων ποωδών ανά 3τμ'!$K$2:$R$2</c:f>
              <c:numCache>
                <c:ptCount val="8"/>
                <c:pt idx="0">
                  <c:v>12</c:v>
                </c:pt>
                <c:pt idx="1">
                  <c:v>6</c:v>
                </c:pt>
                <c:pt idx="2">
                  <c:v>19</c:v>
                </c:pt>
                <c:pt idx="3">
                  <c:v>16</c:v>
                </c:pt>
                <c:pt idx="4">
                  <c:v>6</c:v>
                </c:pt>
                <c:pt idx="5">
                  <c:v>10</c:v>
                </c:pt>
                <c:pt idx="6">
                  <c:v>8</c:v>
                </c:pt>
                <c:pt idx="7">
                  <c:v>8</c:v>
                </c:pt>
              </c:numCache>
            </c:numRef>
          </c:val>
        </c:ser>
        <c:axId val="43569624"/>
        <c:axId val="56582297"/>
      </c:barChart>
      <c:catAx>
        <c:axId val="435696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Περιοχές δειγματοληψίας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6582297"/>
        <c:crosses val="autoZero"/>
        <c:auto val="1"/>
        <c:lblOffset val="100"/>
        <c:noMultiLvlLbl val="0"/>
      </c:catAx>
      <c:valAx>
        <c:axId val="565822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Αριθμός ειδών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35696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Αριθμός ειδών ποωδών φυτών ανα 3 τ.μ. σε διαφορους δ.σ.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800000"/>
                </a:gs>
                <a:gs pos="100000">
                  <a:srgbClr val="3B00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'Aριθμός ατόμων ποωδών ανά 3τμ'!$K$1:$R$1</c:f>
              <c:strCache>
                <c:ptCount val="8"/>
                <c:pt idx="0">
                  <c:v>Αεροδρόμιο</c:v>
                </c:pt>
                <c:pt idx="1">
                  <c:v>Χίλια Δέντρα</c:v>
                </c:pt>
                <c:pt idx="2">
                  <c:v>Τελλόγλειο</c:v>
                </c:pt>
                <c:pt idx="3">
                  <c:v>Κωνστ/τικα</c:v>
                </c:pt>
                <c:pt idx="4">
                  <c:v>Πυλαία</c:v>
                </c:pt>
                <c:pt idx="5">
                  <c:v>Βαρδάρης</c:v>
                </c:pt>
                <c:pt idx="6">
                  <c:v>Γεντί Κουλέ</c:v>
                </c:pt>
                <c:pt idx="7">
                  <c:v>Σιδ Σταθμός</c:v>
                </c:pt>
              </c:strCache>
            </c:strRef>
          </c:cat>
          <c:val>
            <c:numRef>
              <c:f>'Aριθμός ατόμων ποωδών ανά 3τμ'!$K$2:$R$2</c:f>
              <c:numCache>
                <c:ptCount val="8"/>
                <c:pt idx="0">
                  <c:v>12</c:v>
                </c:pt>
                <c:pt idx="1">
                  <c:v>6</c:v>
                </c:pt>
                <c:pt idx="2">
                  <c:v>19</c:v>
                </c:pt>
                <c:pt idx="3">
                  <c:v>16</c:v>
                </c:pt>
                <c:pt idx="4">
                  <c:v>6</c:v>
                </c:pt>
                <c:pt idx="5">
                  <c:v>10</c:v>
                </c:pt>
                <c:pt idx="6">
                  <c:v>8</c:v>
                </c:pt>
                <c:pt idx="7">
                  <c:v>8</c:v>
                </c:pt>
              </c:numCache>
            </c:numRef>
          </c:val>
        </c:ser>
        <c:axId val="39478626"/>
        <c:axId val="19763315"/>
      </c:barChart>
      <c:catAx>
        <c:axId val="394786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Δ. Περιοχές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763315"/>
        <c:crosses val="autoZero"/>
        <c:auto val="1"/>
        <c:lblOffset val="100"/>
        <c:noMultiLvlLbl val="0"/>
      </c:catAx>
      <c:valAx>
        <c:axId val="197633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Α. Ειδών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47862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Αρ. ατόμων ανα ειδος εντομων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Φύλλο3!$B$1</c:f>
              <c:strCache>
                <c:ptCount val="1"/>
                <c:pt idx="0">
                  <c:v>Αρ. ατόμων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Φύλλο3!$A$2:$A$11</c:f>
              <c:strCache>
                <c:ptCount val="10"/>
                <c:pt idx="0">
                  <c:v>Α</c:v>
                </c:pt>
                <c:pt idx="1">
                  <c:v>Β</c:v>
                </c:pt>
                <c:pt idx="2">
                  <c:v>Γ</c:v>
                </c:pt>
                <c:pt idx="3">
                  <c:v>Δ</c:v>
                </c:pt>
                <c:pt idx="4">
                  <c:v>Ε</c:v>
                </c:pt>
                <c:pt idx="5">
                  <c:v>Ζ</c:v>
                </c:pt>
                <c:pt idx="6">
                  <c:v>Η</c:v>
                </c:pt>
                <c:pt idx="7">
                  <c:v>Θ</c:v>
                </c:pt>
                <c:pt idx="8">
                  <c:v>Ι</c:v>
                </c:pt>
                <c:pt idx="9">
                  <c:v>Κ</c:v>
                </c:pt>
              </c:strCache>
            </c:strRef>
          </c:cat>
          <c:val>
            <c:numRef>
              <c:f>Φύλλο3!$B$2:$B$11</c:f>
              <c:numCache>
                <c:ptCount val="10"/>
                <c:pt idx="0">
                  <c:v>10</c:v>
                </c:pt>
                <c:pt idx="1">
                  <c:v>5</c:v>
                </c:pt>
                <c:pt idx="2">
                  <c:v>7</c:v>
                </c:pt>
                <c:pt idx="3">
                  <c:v>2</c:v>
                </c:pt>
                <c:pt idx="4">
                  <c:v>1</c:v>
                </c:pt>
                <c:pt idx="5">
                  <c:v>4</c:v>
                </c:pt>
                <c:pt idx="6">
                  <c:v>10</c:v>
                </c:pt>
                <c:pt idx="7">
                  <c:v>1</c:v>
                </c:pt>
                <c:pt idx="8">
                  <c:v>3</c:v>
                </c:pt>
                <c:pt idx="9">
                  <c:v>4</c:v>
                </c:pt>
              </c:numCache>
            </c:numRef>
          </c:val>
        </c:ser>
        <c:axId val="43652108"/>
        <c:axId val="57324653"/>
      </c:barChart>
      <c:catAx>
        <c:axId val="436521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ΕΙΔΗ ΕΝΤΟΜΩΝ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7324653"/>
        <c:crosses val="autoZero"/>
        <c:auto val="1"/>
        <c:lblOffset val="100"/>
        <c:noMultiLvlLbl val="0"/>
      </c:catAx>
      <c:valAx>
        <c:axId val="573246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ΑΡΙΘΜΟΣ ΑΤΟΜΩΝ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365210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8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01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01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724525"/>
    <xdr:graphicFrame>
      <xdr:nvGraphicFramePr>
        <xdr:cNvPr id="1" name="Chart 1"/>
        <xdr:cNvGraphicFramePr/>
      </xdr:nvGraphicFramePr>
      <xdr:xfrm>
        <a:off x="0" y="0"/>
        <a:ext cx="931545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724525"/>
    <xdr:graphicFrame>
      <xdr:nvGraphicFramePr>
        <xdr:cNvPr id="1" name="Shape 1025"/>
        <xdr:cNvGraphicFramePr/>
      </xdr:nvGraphicFramePr>
      <xdr:xfrm>
        <a:off x="0" y="0"/>
        <a:ext cx="931545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724525"/>
    <xdr:graphicFrame>
      <xdr:nvGraphicFramePr>
        <xdr:cNvPr id="1" name="Shape 1025"/>
        <xdr:cNvGraphicFramePr/>
      </xdr:nvGraphicFramePr>
      <xdr:xfrm>
        <a:off x="0" y="0"/>
        <a:ext cx="931545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9"/>
  <sheetViews>
    <sheetView zoomScalePageLayoutView="0" workbookViewId="0" topLeftCell="I1">
      <selection activeCell="K1" sqref="K1:R2"/>
    </sheetView>
  </sheetViews>
  <sheetFormatPr defaultColWidth="9.140625" defaultRowHeight="15"/>
  <cols>
    <col min="1" max="1" width="12.57421875" style="0" customWidth="1"/>
  </cols>
  <sheetData>
    <row r="1" spans="2:18" ht="15.75" thickBot="1">
      <c r="B1" s="7" t="s">
        <v>0</v>
      </c>
      <c r="C1" s="7" t="s">
        <v>1</v>
      </c>
      <c r="D1" s="7" t="s">
        <v>2</v>
      </c>
      <c r="E1" s="7" t="s">
        <v>3</v>
      </c>
      <c r="F1" s="7" t="s">
        <v>4</v>
      </c>
      <c r="G1" s="7" t="s">
        <v>5</v>
      </c>
      <c r="H1" s="7" t="s">
        <v>6</v>
      </c>
      <c r="I1" s="7" t="s">
        <v>7</v>
      </c>
      <c r="K1" s="7" t="s">
        <v>0</v>
      </c>
      <c r="L1" s="7" t="s">
        <v>1</v>
      </c>
      <c r="M1" s="7" t="s">
        <v>2</v>
      </c>
      <c r="N1" s="7" t="s">
        <v>3</v>
      </c>
      <c r="O1" s="7" t="s">
        <v>4</v>
      </c>
      <c r="P1" s="7" t="s">
        <v>5</v>
      </c>
      <c r="Q1" s="7" t="s">
        <v>6</v>
      </c>
      <c r="R1" s="7" t="s">
        <v>7</v>
      </c>
    </row>
    <row r="2" spans="1:18" ht="15.75" thickBot="1">
      <c r="A2" s="6" t="s">
        <v>8</v>
      </c>
      <c r="B2" s="1">
        <v>57</v>
      </c>
      <c r="C2" s="2">
        <v>0</v>
      </c>
      <c r="D2" s="2">
        <v>23</v>
      </c>
      <c r="E2" s="2">
        <v>113</v>
      </c>
      <c r="F2" s="2">
        <v>37</v>
      </c>
      <c r="G2" s="2">
        <v>0</v>
      </c>
      <c r="H2" s="2">
        <v>7</v>
      </c>
      <c r="I2" s="2">
        <v>40</v>
      </c>
      <c r="K2">
        <v>12</v>
      </c>
      <c r="L2">
        <v>6</v>
      </c>
      <c r="M2">
        <v>19</v>
      </c>
      <c r="N2">
        <v>16</v>
      </c>
      <c r="O2">
        <v>6</v>
      </c>
      <c r="P2">
        <v>10</v>
      </c>
      <c r="Q2">
        <v>8</v>
      </c>
      <c r="R2">
        <v>8</v>
      </c>
    </row>
    <row r="3" spans="1:9" ht="15.75" thickBot="1">
      <c r="A3" s="5" t="s">
        <v>9</v>
      </c>
      <c r="B3" s="3">
        <v>86</v>
      </c>
      <c r="C3" s="4">
        <v>0</v>
      </c>
      <c r="D3" s="4">
        <v>0</v>
      </c>
      <c r="E3" s="4">
        <v>321</v>
      </c>
      <c r="F3" s="4">
        <v>0</v>
      </c>
      <c r="G3" s="4">
        <v>0</v>
      </c>
      <c r="H3" s="4">
        <v>950</v>
      </c>
      <c r="I3" s="4">
        <v>310</v>
      </c>
    </row>
    <row r="4" spans="1:18" ht="15.75" thickBot="1">
      <c r="A4" s="5" t="s">
        <v>10</v>
      </c>
      <c r="B4" s="3">
        <v>1700</v>
      </c>
      <c r="C4" s="4">
        <v>0</v>
      </c>
      <c r="D4" s="4">
        <v>0</v>
      </c>
      <c r="E4" s="4">
        <v>0</v>
      </c>
      <c r="F4" s="4">
        <v>0</v>
      </c>
      <c r="G4" s="4">
        <v>2</v>
      </c>
      <c r="H4" s="4">
        <v>0</v>
      </c>
      <c r="I4" s="4">
        <v>500</v>
      </c>
      <c r="K4">
        <f>COUNTIF(B2:B68,"&gt;0")</f>
        <v>12</v>
      </c>
      <c r="L4">
        <f>COUNTIF(C2:C68,"&gt;0")</f>
        <v>6</v>
      </c>
      <c r="M4">
        <f>COUNTIF(D2:D68,"&gt;0")</f>
        <v>19</v>
      </c>
      <c r="N4">
        <f>COUNTIF(E2:E68,"&gt;0")</f>
        <v>16</v>
      </c>
      <c r="O4">
        <f>COUNTIF(F2:F68,"&gt;0")</f>
        <v>6</v>
      </c>
      <c r="P4">
        <f>COUNTIF(G2:G68,"&gt;0")</f>
        <v>10</v>
      </c>
      <c r="Q4">
        <f>COUNTIF(H2:H68,"&gt;0")</f>
        <v>8</v>
      </c>
      <c r="R4">
        <f>COUNTIF(I2:I68,"&gt;0")</f>
        <v>8</v>
      </c>
    </row>
    <row r="5" spans="1:9" ht="20.25" thickBot="1">
      <c r="A5" s="5" t="s">
        <v>11</v>
      </c>
      <c r="B5" s="3">
        <v>4</v>
      </c>
      <c r="C5" s="4">
        <v>0</v>
      </c>
      <c r="D5" s="4">
        <v>0</v>
      </c>
      <c r="E5" s="4">
        <v>0</v>
      </c>
      <c r="F5" s="4">
        <v>0</v>
      </c>
      <c r="G5" s="4">
        <v>0</v>
      </c>
      <c r="H5" s="4">
        <v>0</v>
      </c>
      <c r="I5" s="4">
        <v>0</v>
      </c>
    </row>
    <row r="6" spans="1:9" ht="20.25" thickBot="1">
      <c r="A6" s="5" t="s">
        <v>12</v>
      </c>
      <c r="B6" s="3">
        <v>7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0</v>
      </c>
    </row>
    <row r="7" spans="1:9" ht="15.75" thickBot="1">
      <c r="A7" s="5" t="s">
        <v>13</v>
      </c>
      <c r="B7" s="3">
        <v>2</v>
      </c>
      <c r="C7" s="4">
        <v>0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</row>
    <row r="8" spans="1:9" ht="15.75" thickBot="1">
      <c r="A8" s="5" t="s">
        <v>14</v>
      </c>
      <c r="B8" s="3">
        <v>5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</row>
    <row r="9" spans="1:9" ht="15.75" thickBot="1">
      <c r="A9" s="5" t="s">
        <v>15</v>
      </c>
      <c r="B9" s="3">
        <v>3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</row>
    <row r="10" spans="1:9" ht="15.75" thickBot="1">
      <c r="A10" s="5" t="s">
        <v>16</v>
      </c>
      <c r="B10" s="3">
        <v>1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</row>
    <row r="11" spans="1:9" ht="20.25" thickBot="1">
      <c r="A11" s="5" t="s">
        <v>17</v>
      </c>
      <c r="B11" s="3">
        <v>2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</row>
    <row r="12" spans="1:9" ht="15.75" thickBot="1">
      <c r="A12" s="5" t="s">
        <v>18</v>
      </c>
      <c r="B12" s="3">
        <v>3</v>
      </c>
      <c r="C12" s="4">
        <v>0</v>
      </c>
      <c r="D12" s="4">
        <v>1225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</row>
    <row r="13" spans="1:9" ht="15.75" thickBot="1">
      <c r="A13" s="5" t="s">
        <v>19</v>
      </c>
      <c r="B13" s="3">
        <v>2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</row>
    <row r="14" spans="1:9" ht="15.75" thickBot="1">
      <c r="A14" s="5" t="s">
        <v>20</v>
      </c>
      <c r="B14" s="3">
        <v>0</v>
      </c>
      <c r="C14" s="4">
        <v>0</v>
      </c>
      <c r="D14" s="4">
        <v>0</v>
      </c>
      <c r="E14" s="4">
        <v>700</v>
      </c>
      <c r="F14" s="4">
        <v>0</v>
      </c>
      <c r="G14" s="4">
        <v>0</v>
      </c>
      <c r="H14" s="4">
        <v>0</v>
      </c>
      <c r="I14" s="4">
        <v>0</v>
      </c>
    </row>
    <row r="15" spans="1:9" ht="15.75" thickBot="1">
      <c r="A15" s="5" t="s">
        <v>21</v>
      </c>
      <c r="B15" s="3">
        <v>0</v>
      </c>
      <c r="C15" s="4">
        <v>0</v>
      </c>
      <c r="D15" s="4">
        <v>0</v>
      </c>
      <c r="E15" s="4">
        <v>3</v>
      </c>
      <c r="F15" s="4">
        <v>0</v>
      </c>
      <c r="G15" s="4">
        <v>0</v>
      </c>
      <c r="H15" s="4">
        <v>0</v>
      </c>
      <c r="I15" s="4">
        <v>0</v>
      </c>
    </row>
    <row r="16" spans="1:9" ht="15.75" thickBot="1">
      <c r="A16" s="5" t="s">
        <v>22</v>
      </c>
      <c r="B16" s="3">
        <v>0</v>
      </c>
      <c r="C16" s="4">
        <v>0</v>
      </c>
      <c r="D16" s="4">
        <v>0</v>
      </c>
      <c r="E16" s="4">
        <v>3</v>
      </c>
      <c r="F16" s="4">
        <v>0</v>
      </c>
      <c r="G16" s="4">
        <v>0</v>
      </c>
      <c r="H16" s="4">
        <v>0</v>
      </c>
      <c r="I16" s="4">
        <v>0</v>
      </c>
    </row>
    <row r="17" spans="1:9" ht="15.75" thickBot="1">
      <c r="A17" s="5" t="s">
        <v>23</v>
      </c>
      <c r="B17" s="3">
        <v>0</v>
      </c>
      <c r="C17" s="4">
        <v>0</v>
      </c>
      <c r="D17" s="4">
        <v>0</v>
      </c>
      <c r="E17" s="4">
        <v>30</v>
      </c>
      <c r="F17" s="4">
        <v>0</v>
      </c>
      <c r="G17" s="4">
        <v>0</v>
      </c>
      <c r="H17" s="4">
        <v>0</v>
      </c>
      <c r="I17" s="4">
        <v>0</v>
      </c>
    </row>
    <row r="18" spans="1:9" ht="15.75" thickBot="1">
      <c r="A18" s="5" t="s">
        <v>24</v>
      </c>
      <c r="B18" s="3">
        <v>0</v>
      </c>
      <c r="C18" s="4">
        <v>0</v>
      </c>
      <c r="D18" s="4">
        <v>44</v>
      </c>
      <c r="E18" s="4">
        <v>68</v>
      </c>
      <c r="F18" s="4">
        <v>0</v>
      </c>
      <c r="G18" s="4">
        <v>0</v>
      </c>
      <c r="H18" s="4">
        <v>0</v>
      </c>
      <c r="I18" s="4">
        <v>0</v>
      </c>
    </row>
    <row r="19" spans="1:9" ht="15.75" thickBot="1">
      <c r="A19" s="5" t="s">
        <v>25</v>
      </c>
      <c r="B19" s="3">
        <v>0</v>
      </c>
      <c r="C19" s="4">
        <v>0</v>
      </c>
      <c r="D19" s="4">
        <v>0</v>
      </c>
      <c r="E19" s="4">
        <v>24</v>
      </c>
      <c r="F19" s="4">
        <v>0</v>
      </c>
      <c r="G19" s="4">
        <v>0</v>
      </c>
      <c r="H19" s="4">
        <v>2</v>
      </c>
      <c r="I19" s="4">
        <v>0</v>
      </c>
    </row>
    <row r="20" spans="1:9" ht="15.75" thickBot="1">
      <c r="A20" s="5" t="s">
        <v>26</v>
      </c>
      <c r="B20" s="3">
        <v>0</v>
      </c>
      <c r="C20" s="4">
        <v>0</v>
      </c>
      <c r="D20" s="4">
        <v>0</v>
      </c>
      <c r="E20" s="4">
        <v>1</v>
      </c>
      <c r="F20" s="4">
        <v>0</v>
      </c>
      <c r="G20" s="4">
        <v>0</v>
      </c>
      <c r="H20" s="4">
        <v>0</v>
      </c>
      <c r="I20" s="4">
        <v>0</v>
      </c>
    </row>
    <row r="21" spans="1:9" ht="20.25" thickBot="1">
      <c r="A21" s="5" t="s">
        <v>27</v>
      </c>
      <c r="B21" s="3">
        <v>0</v>
      </c>
      <c r="C21" s="4">
        <v>0</v>
      </c>
      <c r="D21" s="4">
        <v>3</v>
      </c>
      <c r="E21" s="4">
        <v>7</v>
      </c>
      <c r="F21" s="4">
        <v>0</v>
      </c>
      <c r="G21" s="4">
        <v>0</v>
      </c>
      <c r="H21" s="4">
        <v>0</v>
      </c>
      <c r="I21" s="4">
        <v>0</v>
      </c>
    </row>
    <row r="22" spans="1:9" ht="15.75" thickBot="1">
      <c r="A22" s="5" t="s">
        <v>28</v>
      </c>
      <c r="B22" s="3">
        <v>0</v>
      </c>
      <c r="C22" s="4">
        <v>0</v>
      </c>
      <c r="D22" s="4">
        <v>0</v>
      </c>
      <c r="E22" s="4">
        <v>4</v>
      </c>
      <c r="F22" s="4">
        <v>0</v>
      </c>
      <c r="G22" s="4">
        <v>0</v>
      </c>
      <c r="H22" s="4">
        <v>0</v>
      </c>
      <c r="I22" s="4">
        <v>0</v>
      </c>
    </row>
    <row r="23" spans="1:9" ht="15.75" thickBot="1">
      <c r="A23" s="5" t="s">
        <v>71</v>
      </c>
      <c r="B23" s="3">
        <v>0</v>
      </c>
      <c r="C23" s="4">
        <v>0</v>
      </c>
      <c r="D23" s="4">
        <v>0</v>
      </c>
      <c r="E23" s="4">
        <v>10</v>
      </c>
      <c r="F23" s="4">
        <v>0</v>
      </c>
      <c r="G23" s="4">
        <v>0</v>
      </c>
      <c r="H23" s="4">
        <v>0</v>
      </c>
      <c r="I23" s="4">
        <v>0</v>
      </c>
    </row>
    <row r="24" spans="1:9" ht="20.25" thickBot="1">
      <c r="A24" s="5" t="s">
        <v>29</v>
      </c>
      <c r="B24" s="3">
        <v>0</v>
      </c>
      <c r="C24" s="4">
        <v>0</v>
      </c>
      <c r="D24" s="4">
        <v>0</v>
      </c>
      <c r="E24" s="4">
        <v>3</v>
      </c>
      <c r="F24" s="4">
        <v>0</v>
      </c>
      <c r="G24" s="4">
        <v>0</v>
      </c>
      <c r="H24" s="4">
        <v>0</v>
      </c>
      <c r="I24" s="4">
        <v>0</v>
      </c>
    </row>
    <row r="25" spans="1:9" ht="15.75" thickBot="1">
      <c r="A25" s="5" t="s">
        <v>30</v>
      </c>
      <c r="B25" s="3">
        <v>0</v>
      </c>
      <c r="C25" s="4">
        <v>0</v>
      </c>
      <c r="D25" s="4">
        <v>0</v>
      </c>
      <c r="E25" s="4">
        <v>39</v>
      </c>
      <c r="F25" s="4">
        <v>0</v>
      </c>
      <c r="G25" s="4">
        <v>0</v>
      </c>
      <c r="H25" s="4">
        <v>0</v>
      </c>
      <c r="I25" s="4">
        <v>0</v>
      </c>
    </row>
    <row r="26" spans="1:9" ht="15.75" thickBot="1">
      <c r="A26" s="5" t="s">
        <v>31</v>
      </c>
      <c r="B26" s="3">
        <v>0</v>
      </c>
      <c r="C26" s="4">
        <v>0</v>
      </c>
      <c r="D26" s="4">
        <v>0</v>
      </c>
      <c r="E26" s="4">
        <v>4</v>
      </c>
      <c r="F26" s="4">
        <v>0</v>
      </c>
      <c r="G26" s="4">
        <v>0</v>
      </c>
      <c r="H26" s="4">
        <v>0</v>
      </c>
      <c r="I26" s="4">
        <v>0</v>
      </c>
    </row>
    <row r="27" spans="1:9" ht="20.25" thickBot="1">
      <c r="A27" s="5" t="s">
        <v>32</v>
      </c>
      <c r="B27" s="3">
        <v>0</v>
      </c>
      <c r="C27" s="4">
        <v>0</v>
      </c>
      <c r="D27" s="4">
        <v>0</v>
      </c>
      <c r="E27" s="4">
        <v>9</v>
      </c>
      <c r="F27" s="4">
        <v>0</v>
      </c>
      <c r="G27" s="4">
        <v>0</v>
      </c>
      <c r="H27" s="4">
        <v>0</v>
      </c>
      <c r="I27" s="4">
        <v>0</v>
      </c>
    </row>
    <row r="28" spans="1:9" ht="15.75" thickBot="1">
      <c r="A28" s="5" t="s">
        <v>33</v>
      </c>
      <c r="B28" s="3">
        <v>0</v>
      </c>
      <c r="C28" s="4">
        <v>0</v>
      </c>
      <c r="D28" s="4">
        <v>1</v>
      </c>
      <c r="E28" s="4">
        <v>0</v>
      </c>
      <c r="F28" s="4">
        <v>0</v>
      </c>
      <c r="G28" s="4">
        <v>2</v>
      </c>
      <c r="H28" s="4">
        <v>0</v>
      </c>
      <c r="I28" s="4">
        <v>0</v>
      </c>
    </row>
    <row r="29" spans="1:9" ht="15.75" thickBot="1">
      <c r="A29" s="5" t="s">
        <v>34</v>
      </c>
      <c r="B29" s="3">
        <v>0</v>
      </c>
      <c r="C29" s="4">
        <v>0</v>
      </c>
      <c r="D29" s="4">
        <v>1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</row>
    <row r="30" spans="1:9" ht="20.25" thickBot="1">
      <c r="A30" s="5" t="s">
        <v>35</v>
      </c>
      <c r="B30" s="3">
        <v>0</v>
      </c>
      <c r="C30" s="4">
        <v>0</v>
      </c>
      <c r="D30" s="4">
        <v>120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</row>
    <row r="31" spans="1:9" ht="20.25" thickBot="1">
      <c r="A31" s="5" t="s">
        <v>36</v>
      </c>
      <c r="B31" s="3">
        <v>0</v>
      </c>
      <c r="C31" s="4">
        <v>0</v>
      </c>
      <c r="D31" s="4">
        <v>406</v>
      </c>
      <c r="E31" s="4">
        <v>0</v>
      </c>
      <c r="F31" s="4">
        <v>15</v>
      </c>
      <c r="G31" s="4">
        <v>0</v>
      </c>
      <c r="H31" s="4">
        <v>0</v>
      </c>
      <c r="I31" s="4">
        <v>0</v>
      </c>
    </row>
    <row r="32" spans="1:9" ht="15.75" thickBot="1">
      <c r="A32" s="5" t="s">
        <v>37</v>
      </c>
      <c r="B32" s="3">
        <v>0</v>
      </c>
      <c r="C32" s="4">
        <v>0</v>
      </c>
      <c r="D32" s="4">
        <v>1100</v>
      </c>
      <c r="E32" s="4">
        <v>0</v>
      </c>
      <c r="F32" s="4">
        <v>0</v>
      </c>
      <c r="G32" s="4">
        <v>0</v>
      </c>
      <c r="H32" s="4">
        <v>0</v>
      </c>
      <c r="I32" s="4">
        <v>644</v>
      </c>
    </row>
    <row r="33" spans="1:9" ht="15.75" thickBot="1">
      <c r="A33" s="5" t="s">
        <v>38</v>
      </c>
      <c r="B33" s="3">
        <v>0</v>
      </c>
      <c r="C33" s="4">
        <v>0</v>
      </c>
      <c r="D33" s="4">
        <v>16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</row>
    <row r="34" spans="1:9" ht="15.75" thickBot="1">
      <c r="A34" s="5" t="s">
        <v>39</v>
      </c>
      <c r="B34" s="3">
        <v>0</v>
      </c>
      <c r="C34" s="4">
        <v>0</v>
      </c>
      <c r="D34" s="4">
        <v>1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</row>
    <row r="35" spans="1:9" ht="15.75" thickBot="1">
      <c r="A35" s="5" t="s">
        <v>40</v>
      </c>
      <c r="B35" s="3">
        <v>0</v>
      </c>
      <c r="C35" s="4">
        <v>0</v>
      </c>
      <c r="D35" s="4">
        <v>1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</row>
    <row r="36" spans="1:9" ht="20.25" thickBot="1">
      <c r="A36" s="5" t="s">
        <v>41</v>
      </c>
      <c r="B36" s="3">
        <v>0</v>
      </c>
      <c r="C36" s="4">
        <v>0</v>
      </c>
      <c r="D36" s="4">
        <v>1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</row>
    <row r="37" spans="1:9" ht="15.75" thickBot="1">
      <c r="A37" s="5" t="s">
        <v>42</v>
      </c>
      <c r="B37" s="3">
        <v>0</v>
      </c>
      <c r="C37" s="4">
        <v>0</v>
      </c>
      <c r="D37" s="4">
        <v>18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</row>
    <row r="38" spans="1:9" ht="15.75" thickBot="1">
      <c r="A38" s="5" t="s">
        <v>72</v>
      </c>
      <c r="B38" s="3">
        <v>0</v>
      </c>
      <c r="C38" s="4">
        <v>0</v>
      </c>
      <c r="D38" s="4">
        <v>1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</row>
    <row r="39" spans="1:9" ht="20.25" thickBot="1">
      <c r="A39" s="5" t="s">
        <v>43</v>
      </c>
      <c r="B39" s="3">
        <v>0</v>
      </c>
      <c r="C39" s="4">
        <v>0</v>
      </c>
      <c r="D39" s="4">
        <v>6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</row>
    <row r="40" spans="1:9" ht="15.75" thickBot="1">
      <c r="A40" s="5" t="s">
        <v>44</v>
      </c>
      <c r="B40" s="3">
        <v>0</v>
      </c>
      <c r="C40" s="4">
        <v>0</v>
      </c>
      <c r="D40" s="4">
        <v>13</v>
      </c>
      <c r="E40" s="4">
        <v>0</v>
      </c>
      <c r="F40" s="4">
        <v>952</v>
      </c>
      <c r="G40" s="4">
        <v>0</v>
      </c>
      <c r="H40" s="4">
        <v>0</v>
      </c>
      <c r="I40" s="4">
        <v>0</v>
      </c>
    </row>
    <row r="41" spans="1:9" ht="15.75" thickBot="1">
      <c r="A41" s="5" t="s">
        <v>45</v>
      </c>
      <c r="B41" s="3">
        <v>0</v>
      </c>
      <c r="C41" s="4">
        <v>0</v>
      </c>
      <c r="D41" s="4">
        <v>1250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</row>
    <row r="42" spans="1:9" ht="15.75" thickBot="1">
      <c r="A42" s="5" t="s">
        <v>46</v>
      </c>
      <c r="B42" s="3">
        <v>0</v>
      </c>
      <c r="C42" s="4">
        <v>0</v>
      </c>
      <c r="D42" s="4">
        <v>4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</row>
    <row r="43" spans="1:9" ht="15.75" thickBot="1">
      <c r="A43" s="5" t="s">
        <v>47</v>
      </c>
      <c r="B43" s="3">
        <v>0</v>
      </c>
      <c r="C43" s="4">
        <v>0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  <c r="I43" s="4">
        <v>6030</v>
      </c>
    </row>
    <row r="44" spans="1:9" ht="20.25" thickBot="1">
      <c r="A44" s="5" t="s">
        <v>48</v>
      </c>
      <c r="B44" s="3">
        <v>0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  <c r="I44" s="4">
        <v>6</v>
      </c>
    </row>
    <row r="45" spans="1:9" ht="15.75" thickBot="1">
      <c r="A45" s="5" t="s">
        <v>49</v>
      </c>
      <c r="B45" s="3">
        <v>0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  <c r="I45" s="4">
        <v>6</v>
      </c>
    </row>
    <row r="46" spans="1:9" ht="15.75" thickBot="1">
      <c r="A46" s="5" t="s">
        <v>50</v>
      </c>
      <c r="B46" s="3">
        <v>0</v>
      </c>
      <c r="C46" s="4">
        <v>0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  <c r="I46" s="4">
        <v>600</v>
      </c>
    </row>
    <row r="47" spans="1:9" ht="15.75" thickBot="1">
      <c r="A47" s="5" t="s">
        <v>51</v>
      </c>
      <c r="B47" s="3">
        <v>0</v>
      </c>
      <c r="C47" s="4">
        <v>0</v>
      </c>
      <c r="D47" s="4">
        <v>0</v>
      </c>
      <c r="E47" s="4">
        <v>0</v>
      </c>
      <c r="F47" s="4">
        <v>0</v>
      </c>
      <c r="G47" s="4">
        <v>4700</v>
      </c>
      <c r="H47" s="4">
        <v>0</v>
      </c>
      <c r="I47" s="4">
        <v>0</v>
      </c>
    </row>
    <row r="48" spans="1:9" ht="15.75" thickBot="1">
      <c r="A48" s="5" t="s">
        <v>52</v>
      </c>
      <c r="B48" s="3">
        <v>0</v>
      </c>
      <c r="C48" s="4">
        <v>0</v>
      </c>
      <c r="D48" s="4">
        <v>0</v>
      </c>
      <c r="E48" s="4">
        <v>0</v>
      </c>
      <c r="F48" s="4">
        <v>0</v>
      </c>
      <c r="G48" s="4">
        <v>237</v>
      </c>
      <c r="H48" s="4">
        <v>0</v>
      </c>
      <c r="I48" s="4">
        <v>0</v>
      </c>
    </row>
    <row r="49" spans="1:9" ht="15.75" thickBot="1">
      <c r="A49" s="5" t="s">
        <v>53</v>
      </c>
      <c r="B49" s="3">
        <v>0</v>
      </c>
      <c r="C49" s="4">
        <v>0</v>
      </c>
      <c r="D49" s="4">
        <v>0</v>
      </c>
      <c r="E49" s="4">
        <v>0</v>
      </c>
      <c r="F49" s="4">
        <v>0</v>
      </c>
      <c r="G49" s="4">
        <v>35</v>
      </c>
      <c r="H49" s="4">
        <v>0</v>
      </c>
      <c r="I49" s="4">
        <v>0</v>
      </c>
    </row>
    <row r="50" spans="1:9" ht="15.75" thickBot="1">
      <c r="A50" s="5" t="s">
        <v>54</v>
      </c>
      <c r="B50" s="3">
        <v>0</v>
      </c>
      <c r="C50" s="4">
        <v>0</v>
      </c>
      <c r="D50" s="4">
        <v>0</v>
      </c>
      <c r="E50" s="4">
        <v>0</v>
      </c>
      <c r="F50" s="4">
        <v>0</v>
      </c>
      <c r="G50" s="4">
        <v>411</v>
      </c>
      <c r="H50" s="4">
        <v>0</v>
      </c>
      <c r="I50" s="4">
        <v>0</v>
      </c>
    </row>
    <row r="51" spans="1:9" ht="15.75" thickBot="1">
      <c r="A51" s="5" t="s">
        <v>55</v>
      </c>
      <c r="B51" s="3">
        <v>0</v>
      </c>
      <c r="C51" s="4">
        <v>0</v>
      </c>
      <c r="D51" s="4">
        <v>0</v>
      </c>
      <c r="E51" s="4">
        <v>0</v>
      </c>
      <c r="F51" s="4">
        <v>0</v>
      </c>
      <c r="G51" s="4">
        <v>10</v>
      </c>
      <c r="H51" s="4">
        <v>0</v>
      </c>
      <c r="I51" s="4">
        <v>0</v>
      </c>
    </row>
    <row r="52" spans="1:9" ht="15.75" thickBot="1">
      <c r="A52" s="5" t="s">
        <v>56</v>
      </c>
      <c r="B52" s="3">
        <v>0</v>
      </c>
      <c r="C52" s="4">
        <v>0</v>
      </c>
      <c r="D52" s="4">
        <v>0</v>
      </c>
      <c r="E52" s="4">
        <v>0</v>
      </c>
      <c r="F52" s="4">
        <v>0</v>
      </c>
      <c r="G52" s="4">
        <v>32</v>
      </c>
      <c r="H52" s="4">
        <v>0</v>
      </c>
      <c r="I52" s="4">
        <v>0</v>
      </c>
    </row>
    <row r="53" spans="1:9" ht="15.75" thickBot="1">
      <c r="A53" s="5" t="s">
        <v>57</v>
      </c>
      <c r="B53" s="3">
        <v>0</v>
      </c>
      <c r="C53" s="4">
        <v>0</v>
      </c>
      <c r="D53" s="4">
        <v>0</v>
      </c>
      <c r="E53" s="4">
        <v>0</v>
      </c>
      <c r="F53" s="4">
        <v>0</v>
      </c>
      <c r="G53" s="4">
        <v>4</v>
      </c>
      <c r="H53" s="4">
        <v>0</v>
      </c>
      <c r="I53" s="4">
        <v>0</v>
      </c>
    </row>
    <row r="54" spans="1:9" ht="15.75" thickBot="1">
      <c r="A54" s="5" t="s">
        <v>58</v>
      </c>
      <c r="B54" s="3">
        <v>0</v>
      </c>
      <c r="C54" s="4">
        <v>0</v>
      </c>
      <c r="D54" s="4">
        <v>0</v>
      </c>
      <c r="E54" s="4">
        <v>0</v>
      </c>
      <c r="F54" s="4">
        <v>0</v>
      </c>
      <c r="G54" s="4">
        <v>12</v>
      </c>
      <c r="H54" s="4">
        <v>0</v>
      </c>
      <c r="I54" s="4">
        <v>0</v>
      </c>
    </row>
    <row r="55" spans="1:9" ht="15.75" thickBot="1">
      <c r="A55" s="5" t="s">
        <v>73</v>
      </c>
      <c r="B55" s="3">
        <v>0</v>
      </c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350</v>
      </c>
      <c r="I55" s="4">
        <v>0</v>
      </c>
    </row>
    <row r="56" spans="1:9" ht="15.75" thickBot="1">
      <c r="A56" s="5" t="s">
        <v>74</v>
      </c>
      <c r="B56" s="3">
        <v>0</v>
      </c>
      <c r="C56" s="4">
        <v>0</v>
      </c>
      <c r="D56" s="4">
        <v>0</v>
      </c>
      <c r="E56" s="4">
        <v>0</v>
      </c>
      <c r="F56" s="4">
        <v>0</v>
      </c>
      <c r="G56" s="4">
        <v>0</v>
      </c>
      <c r="H56" s="4">
        <v>1</v>
      </c>
      <c r="I56" s="4">
        <v>0</v>
      </c>
    </row>
    <row r="57" spans="1:9" ht="15.75" thickBot="1">
      <c r="A57" s="5" t="s">
        <v>59</v>
      </c>
      <c r="B57" s="3">
        <v>0</v>
      </c>
      <c r="C57" s="4">
        <v>0</v>
      </c>
      <c r="D57" s="4">
        <v>0</v>
      </c>
      <c r="E57" s="4">
        <v>0</v>
      </c>
      <c r="F57" s="4">
        <v>0</v>
      </c>
      <c r="G57" s="4">
        <v>0</v>
      </c>
      <c r="H57" s="4">
        <v>700</v>
      </c>
      <c r="I57" s="4">
        <v>0</v>
      </c>
    </row>
    <row r="58" spans="1:9" ht="15.75" thickBot="1">
      <c r="A58" s="5" t="s">
        <v>60</v>
      </c>
      <c r="B58" s="3">
        <v>0</v>
      </c>
      <c r="C58" s="4">
        <v>0</v>
      </c>
      <c r="D58" s="4">
        <v>0</v>
      </c>
      <c r="E58" s="4">
        <v>0</v>
      </c>
      <c r="F58" s="4">
        <v>0</v>
      </c>
      <c r="G58" s="4">
        <v>0</v>
      </c>
      <c r="H58" s="4">
        <v>3</v>
      </c>
      <c r="I58" s="4">
        <v>0</v>
      </c>
    </row>
    <row r="59" spans="1:9" ht="20.25" thickBot="1">
      <c r="A59" s="5" t="s">
        <v>61</v>
      </c>
      <c r="B59" s="3">
        <v>0</v>
      </c>
      <c r="C59" s="4">
        <v>0</v>
      </c>
      <c r="D59" s="4">
        <v>0</v>
      </c>
      <c r="E59" s="4">
        <v>0</v>
      </c>
      <c r="F59" s="4">
        <v>0</v>
      </c>
      <c r="G59" s="4">
        <v>0</v>
      </c>
      <c r="H59" s="4">
        <v>12</v>
      </c>
      <c r="I59" s="4">
        <v>0</v>
      </c>
    </row>
    <row r="60" spans="1:9" ht="15.75" thickBot="1">
      <c r="A60" s="5" t="s">
        <v>62</v>
      </c>
      <c r="B60" s="3">
        <v>0</v>
      </c>
      <c r="C60" s="4">
        <v>134</v>
      </c>
      <c r="D60" s="4">
        <v>0</v>
      </c>
      <c r="E60" s="4">
        <v>0</v>
      </c>
      <c r="F60" s="4">
        <v>0</v>
      </c>
      <c r="G60" s="4">
        <v>0</v>
      </c>
      <c r="H60" s="4">
        <v>0</v>
      </c>
      <c r="I60" s="4">
        <v>0</v>
      </c>
    </row>
    <row r="61" spans="1:9" ht="15.75" thickBot="1">
      <c r="A61" s="5" t="s">
        <v>63</v>
      </c>
      <c r="B61" s="3">
        <v>0</v>
      </c>
      <c r="C61" s="4">
        <v>3</v>
      </c>
      <c r="D61" s="4">
        <v>0</v>
      </c>
      <c r="E61" s="4">
        <v>0</v>
      </c>
      <c r="F61" s="4">
        <v>0</v>
      </c>
      <c r="G61" s="4">
        <v>0</v>
      </c>
      <c r="H61" s="4">
        <v>0</v>
      </c>
      <c r="I61" s="4">
        <v>0</v>
      </c>
    </row>
    <row r="62" spans="1:9" ht="20.25" thickBot="1">
      <c r="A62" s="5" t="s">
        <v>64</v>
      </c>
      <c r="B62" s="3">
        <v>0</v>
      </c>
      <c r="C62" s="4">
        <v>45</v>
      </c>
      <c r="D62" s="4">
        <v>0</v>
      </c>
      <c r="E62" s="4">
        <v>0</v>
      </c>
      <c r="F62" s="4">
        <v>0</v>
      </c>
      <c r="G62" s="4">
        <v>0</v>
      </c>
      <c r="H62" s="4">
        <v>0</v>
      </c>
      <c r="I62" s="4">
        <v>0</v>
      </c>
    </row>
    <row r="63" spans="1:9" ht="15.75" thickBot="1">
      <c r="A63" s="5" t="s">
        <v>65</v>
      </c>
      <c r="B63" s="3">
        <v>0</v>
      </c>
      <c r="C63" s="4">
        <v>2</v>
      </c>
      <c r="D63" s="4">
        <v>0</v>
      </c>
      <c r="E63" s="4">
        <v>0</v>
      </c>
      <c r="F63" s="4">
        <v>0</v>
      </c>
      <c r="G63" s="4">
        <v>0</v>
      </c>
      <c r="H63" s="4">
        <v>0</v>
      </c>
      <c r="I63" s="4">
        <v>0</v>
      </c>
    </row>
    <row r="64" spans="1:9" ht="15.75" thickBot="1">
      <c r="A64" s="5" t="s">
        <v>66</v>
      </c>
      <c r="B64" s="3">
        <v>0</v>
      </c>
      <c r="C64" s="4">
        <v>2</v>
      </c>
      <c r="D64" s="4">
        <v>0</v>
      </c>
      <c r="E64" s="4">
        <v>0</v>
      </c>
      <c r="F64" s="4">
        <v>0</v>
      </c>
      <c r="G64" s="4">
        <v>0</v>
      </c>
      <c r="H64" s="4">
        <v>0</v>
      </c>
      <c r="I64" s="4">
        <v>0</v>
      </c>
    </row>
    <row r="65" spans="1:9" ht="15.75" thickBot="1">
      <c r="A65" s="5" t="s">
        <v>67</v>
      </c>
      <c r="B65" s="3">
        <v>0</v>
      </c>
      <c r="C65" s="4">
        <v>1</v>
      </c>
      <c r="D65" s="4">
        <v>0</v>
      </c>
      <c r="E65" s="4">
        <v>0</v>
      </c>
      <c r="F65" s="4">
        <v>0</v>
      </c>
      <c r="G65" s="4">
        <v>0</v>
      </c>
      <c r="H65" s="4">
        <v>0</v>
      </c>
      <c r="I65" s="4">
        <v>0</v>
      </c>
    </row>
    <row r="66" spans="1:9" ht="15.75" thickBot="1">
      <c r="A66" s="5" t="s">
        <v>68</v>
      </c>
      <c r="B66" s="3">
        <v>0</v>
      </c>
      <c r="C66" s="4">
        <v>0</v>
      </c>
      <c r="D66" s="4">
        <v>0</v>
      </c>
      <c r="E66" s="4">
        <v>0</v>
      </c>
      <c r="F66" s="4">
        <v>4</v>
      </c>
      <c r="G66" s="4">
        <v>0</v>
      </c>
      <c r="H66" s="4">
        <v>0</v>
      </c>
      <c r="I66" s="4">
        <v>0</v>
      </c>
    </row>
    <row r="67" spans="1:9" ht="15.75" thickBot="1">
      <c r="A67" s="5" t="s">
        <v>69</v>
      </c>
      <c r="B67" s="3">
        <v>0</v>
      </c>
      <c r="C67" s="4">
        <v>0</v>
      </c>
      <c r="D67" s="4">
        <v>0</v>
      </c>
      <c r="E67" s="4">
        <v>0</v>
      </c>
      <c r="F67" s="4">
        <v>1</v>
      </c>
      <c r="G67" s="4">
        <v>0</v>
      </c>
      <c r="H67" s="4">
        <v>0</v>
      </c>
      <c r="I67" s="4">
        <v>0</v>
      </c>
    </row>
    <row r="68" spans="1:9" ht="20.25" thickBot="1">
      <c r="A68" s="5" t="s">
        <v>70</v>
      </c>
      <c r="B68" s="3">
        <v>0</v>
      </c>
      <c r="C68" s="4">
        <v>0</v>
      </c>
      <c r="D68" s="4">
        <v>0</v>
      </c>
      <c r="E68" s="4">
        <v>0</v>
      </c>
      <c r="F68" s="4">
        <v>2</v>
      </c>
      <c r="G68" s="4">
        <v>0</v>
      </c>
      <c r="H68" s="4">
        <v>0</v>
      </c>
      <c r="I68" s="4">
        <v>0</v>
      </c>
    </row>
    <row r="69" spans="2:9" ht="15">
      <c r="B69">
        <f>COUNTIF(B2:B68,"&gt;0")</f>
        <v>12</v>
      </c>
      <c r="C69">
        <f aca="true" t="shared" si="0" ref="C69:I69">COUNTIF(C2:C68,"&gt;0")</f>
        <v>6</v>
      </c>
      <c r="D69">
        <f t="shared" si="0"/>
        <v>19</v>
      </c>
      <c r="E69">
        <f t="shared" si="0"/>
        <v>16</v>
      </c>
      <c r="F69">
        <f t="shared" si="0"/>
        <v>6</v>
      </c>
      <c r="G69">
        <f t="shared" si="0"/>
        <v>10</v>
      </c>
      <c r="H69">
        <f t="shared" si="0"/>
        <v>8</v>
      </c>
      <c r="I69">
        <f t="shared" si="0"/>
        <v>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Z68"/>
  <sheetViews>
    <sheetView zoomScalePageLayoutView="0" workbookViewId="0" topLeftCell="A1">
      <selection activeCell="AS4" sqref="AS4"/>
    </sheetView>
  </sheetViews>
  <sheetFormatPr defaultColWidth="9.140625" defaultRowHeight="15"/>
  <cols>
    <col min="1" max="1" width="10.140625" style="0" customWidth="1"/>
    <col min="3" max="4" width="11.57421875" style="0" bestFit="1" customWidth="1"/>
    <col min="5" max="6" width="11.57421875" style="0" customWidth="1"/>
    <col min="7" max="7" width="11.28125" style="0" customWidth="1"/>
    <col min="8" max="9" width="10.8515625" style="0" customWidth="1"/>
    <col min="10" max="10" width="9.57421875" style="0" customWidth="1"/>
    <col min="11" max="11" width="15.421875" style="0" customWidth="1"/>
    <col min="16" max="16" width="14.140625" style="0" customWidth="1"/>
    <col min="21" max="21" width="12.421875" style="0" customWidth="1"/>
    <col min="26" max="26" width="12.57421875" style="0" customWidth="1"/>
    <col min="31" max="31" width="14.7109375" style="0" customWidth="1"/>
    <col min="41" max="41" width="14.00390625" style="0" customWidth="1"/>
    <col min="44" max="44" width="16.57421875" style="0" customWidth="1"/>
  </cols>
  <sheetData>
    <row r="1" spans="1:52" ht="15.75" thickBot="1">
      <c r="A1" s="9"/>
      <c r="B1" s="21" t="s">
        <v>0</v>
      </c>
      <c r="C1" s="21" t="s">
        <v>76</v>
      </c>
      <c r="D1" s="21" t="s">
        <v>77</v>
      </c>
      <c r="E1" s="21" t="s">
        <v>101</v>
      </c>
      <c r="F1" s="21" t="s">
        <v>102</v>
      </c>
      <c r="G1" s="22" t="s">
        <v>1</v>
      </c>
      <c r="H1" s="22" t="s">
        <v>79</v>
      </c>
      <c r="I1" s="22" t="s">
        <v>77</v>
      </c>
      <c r="J1" s="22" t="s">
        <v>81</v>
      </c>
      <c r="K1" s="22" t="s">
        <v>82</v>
      </c>
      <c r="L1" s="18" t="s">
        <v>2</v>
      </c>
      <c r="M1" s="37" t="s">
        <v>83</v>
      </c>
      <c r="N1" s="37" t="s">
        <v>77</v>
      </c>
      <c r="O1" s="37" t="s">
        <v>84</v>
      </c>
      <c r="P1" s="37" t="s">
        <v>85</v>
      </c>
      <c r="Q1" s="23" t="s">
        <v>3</v>
      </c>
      <c r="R1" s="38" t="s">
        <v>86</v>
      </c>
      <c r="S1" s="38" t="s">
        <v>77</v>
      </c>
      <c r="T1" s="38" t="s">
        <v>87</v>
      </c>
      <c r="U1" s="38" t="s">
        <v>88</v>
      </c>
      <c r="V1" s="27" t="s">
        <v>4</v>
      </c>
      <c r="W1" s="39" t="s">
        <v>89</v>
      </c>
      <c r="X1" s="39" t="s">
        <v>77</v>
      </c>
      <c r="Y1" s="39" t="s">
        <v>90</v>
      </c>
      <c r="Z1" s="39" t="s">
        <v>91</v>
      </c>
      <c r="AA1" s="30" t="s">
        <v>5</v>
      </c>
      <c r="AB1" s="21" t="s">
        <v>92</v>
      </c>
      <c r="AC1" s="21" t="s">
        <v>77</v>
      </c>
      <c r="AD1" s="21" t="s">
        <v>93</v>
      </c>
      <c r="AE1" s="21" t="s">
        <v>94</v>
      </c>
      <c r="AF1" s="31" t="s">
        <v>6</v>
      </c>
      <c r="AG1" s="40" t="s">
        <v>95</v>
      </c>
      <c r="AH1" s="40" t="s">
        <v>77</v>
      </c>
      <c r="AI1" s="40" t="s">
        <v>96</v>
      </c>
      <c r="AJ1" s="40" t="s">
        <v>97</v>
      </c>
      <c r="AK1" s="34" t="s">
        <v>7</v>
      </c>
      <c r="AL1" s="41" t="s">
        <v>98</v>
      </c>
      <c r="AM1" s="41" t="s">
        <v>77</v>
      </c>
      <c r="AN1" s="41" t="s">
        <v>99</v>
      </c>
      <c r="AO1" s="41" t="s">
        <v>100</v>
      </c>
      <c r="AP1" s="7"/>
      <c r="AS1" s="7" t="s">
        <v>0</v>
      </c>
      <c r="AT1" s="7" t="s">
        <v>1</v>
      </c>
      <c r="AU1" s="7" t="s">
        <v>2</v>
      </c>
      <c r="AV1" s="7" t="s">
        <v>3</v>
      </c>
      <c r="AW1" s="7" t="s">
        <v>4</v>
      </c>
      <c r="AX1" s="7" t="s">
        <v>5</v>
      </c>
      <c r="AY1" s="7" t="s">
        <v>6</v>
      </c>
      <c r="AZ1" s="7" t="s">
        <v>7</v>
      </c>
    </row>
    <row r="2" spans="1:52" ht="17.25" thickBot="1">
      <c r="A2" s="10" t="s">
        <v>8</v>
      </c>
      <c r="B2" s="11">
        <v>57</v>
      </c>
      <c r="C2" s="12">
        <f>B2/SUM(B1:B67)</f>
        <v>0.030448717948717948</v>
      </c>
      <c r="D2" s="12">
        <f>C2*C2</f>
        <v>0.0009271244247205786</v>
      </c>
      <c r="E2" s="12">
        <f>LN(C2)</f>
        <v>-3.491711389202987</v>
      </c>
      <c r="F2" s="12">
        <f>C2*E2</f>
        <v>-0.10631813524816788</v>
      </c>
      <c r="G2" s="16">
        <v>0</v>
      </c>
      <c r="H2" s="16">
        <f>I8</f>
        <v>0</v>
      </c>
      <c r="I2" s="16"/>
      <c r="J2" s="16"/>
      <c r="K2" s="16"/>
      <c r="L2" s="19">
        <v>23</v>
      </c>
      <c r="M2" s="19"/>
      <c r="N2" s="19"/>
      <c r="O2" s="19"/>
      <c r="P2" s="19"/>
      <c r="Q2" s="24">
        <v>113</v>
      </c>
      <c r="R2" s="24"/>
      <c r="S2" s="24"/>
      <c r="T2" s="24"/>
      <c r="U2" s="24"/>
      <c r="V2" s="28">
        <v>37</v>
      </c>
      <c r="W2" s="28"/>
      <c r="X2" s="28"/>
      <c r="Y2" s="28"/>
      <c r="Z2" s="28"/>
      <c r="AA2" s="12">
        <v>0</v>
      </c>
      <c r="AB2" s="12"/>
      <c r="AC2" s="12"/>
      <c r="AD2" s="12"/>
      <c r="AE2" s="12"/>
      <c r="AF2" s="32">
        <v>7</v>
      </c>
      <c r="AG2" s="32"/>
      <c r="AH2" s="32"/>
      <c r="AI2" s="32"/>
      <c r="AJ2" s="32"/>
      <c r="AK2" s="35">
        <v>40</v>
      </c>
      <c r="AL2" s="35"/>
      <c r="AM2" s="35"/>
      <c r="AN2" s="35"/>
      <c r="AO2" s="35"/>
      <c r="AP2" s="26"/>
      <c r="AR2" t="s">
        <v>75</v>
      </c>
      <c r="AS2" s="8">
        <f>COUNTIF(B2:B68,"&gt;0")</f>
        <v>12</v>
      </c>
      <c r="AT2" s="8">
        <f>COUNTIF(G2:G68,"&gt;0")</f>
        <v>6</v>
      </c>
      <c r="AU2" s="8">
        <f>COUNTIF(L2:L68,"&gt;0")</f>
        <v>19</v>
      </c>
      <c r="AV2" s="8">
        <f>COUNTIF(Q2:Q68,"&gt;0")</f>
        <v>16</v>
      </c>
      <c r="AW2" s="8">
        <f>COUNTIF(V2:V68,"&gt;0")</f>
        <v>6</v>
      </c>
      <c r="AX2" s="8">
        <f>COUNTIF(AA2:AA68,"&gt;0")</f>
        <v>10</v>
      </c>
      <c r="AY2" s="8">
        <f>COUNTIF(AF2:AF68,"&gt;0")</f>
        <v>8</v>
      </c>
      <c r="AZ2" s="8">
        <f>COUNTIF(AK2:AK68,"&gt;0")</f>
        <v>8</v>
      </c>
    </row>
    <row r="3" spans="1:45" ht="20.25" thickBot="1">
      <c r="A3" s="13" t="s">
        <v>9</v>
      </c>
      <c r="B3" s="14">
        <v>86</v>
      </c>
      <c r="C3" s="12">
        <f>B3/SUM(B2:B68)</f>
        <v>0.045940170940170943</v>
      </c>
      <c r="D3" s="12">
        <f>C3*C3</f>
        <v>0.0021104993060121267</v>
      </c>
      <c r="E3" s="12">
        <f>LN(C3)</f>
        <v>-3.0804153607840297</v>
      </c>
      <c r="F3" s="12">
        <f>C3*E3</f>
        <v>-0.14151480824114668</v>
      </c>
      <c r="G3" s="17">
        <v>0</v>
      </c>
      <c r="H3" s="17"/>
      <c r="I3" s="17"/>
      <c r="J3" s="17"/>
      <c r="K3" s="17"/>
      <c r="L3" s="20">
        <v>0</v>
      </c>
      <c r="M3" s="20"/>
      <c r="N3" s="20"/>
      <c r="O3" s="20"/>
      <c r="P3" s="20"/>
      <c r="Q3" s="25">
        <v>321</v>
      </c>
      <c r="R3" s="25"/>
      <c r="S3" s="25"/>
      <c r="T3" s="25"/>
      <c r="U3" s="25"/>
      <c r="V3" s="29">
        <v>0</v>
      </c>
      <c r="W3" s="29"/>
      <c r="X3" s="29"/>
      <c r="Y3" s="29"/>
      <c r="Z3" s="29"/>
      <c r="AA3" s="15">
        <v>0</v>
      </c>
      <c r="AB3" s="15"/>
      <c r="AC3" s="15"/>
      <c r="AD3" s="15"/>
      <c r="AE3" s="15"/>
      <c r="AF3" s="33">
        <v>950</v>
      </c>
      <c r="AG3" s="33"/>
      <c r="AH3" s="33"/>
      <c r="AI3" s="33"/>
      <c r="AJ3" s="33"/>
      <c r="AK3" s="36">
        <v>310</v>
      </c>
      <c r="AL3" s="36"/>
      <c r="AM3" s="36"/>
      <c r="AN3" s="36"/>
      <c r="AO3" s="36"/>
      <c r="AP3" s="26"/>
      <c r="AR3" t="s">
        <v>78</v>
      </c>
      <c r="AS3">
        <f>1/SUM(D2:D13)</f>
        <v>0.6794611642647956</v>
      </c>
    </row>
    <row r="4" spans="1:45" ht="20.25" thickBot="1">
      <c r="A4" s="13" t="s">
        <v>10</v>
      </c>
      <c r="B4" s="14">
        <v>1700</v>
      </c>
      <c r="C4" s="12">
        <f aca="true" t="shared" si="0" ref="C3:C13">B4/SUM(B3:B69)</f>
        <v>0.9366391184573003</v>
      </c>
      <c r="D4" s="12">
        <f aca="true" t="shared" si="1" ref="D3:D13">C4*C4</f>
        <v>0.8772928382244686</v>
      </c>
      <c r="E4" s="12">
        <f aca="true" t="shared" si="2" ref="E3:E13">LN(C4)</f>
        <v>-0.06545721665464367</v>
      </c>
      <c r="F4" s="12">
        <f aca="true" t="shared" si="3" ref="F3:F12">C4*E4</f>
        <v>-0.06130978970407396</v>
      </c>
      <c r="G4" s="17">
        <v>0</v>
      </c>
      <c r="H4" s="17"/>
      <c r="I4" s="17"/>
      <c r="J4" s="17"/>
      <c r="K4" s="17"/>
      <c r="L4" s="20">
        <v>0</v>
      </c>
      <c r="M4" s="20"/>
      <c r="N4" s="20"/>
      <c r="O4" s="20"/>
      <c r="P4" s="20"/>
      <c r="Q4" s="25">
        <v>0</v>
      </c>
      <c r="R4" s="25"/>
      <c r="S4" s="25"/>
      <c r="T4" s="25"/>
      <c r="U4" s="25"/>
      <c r="V4" s="29">
        <v>0</v>
      </c>
      <c r="W4" s="29"/>
      <c r="X4" s="29"/>
      <c r="Y4" s="29"/>
      <c r="Z4" s="29"/>
      <c r="AA4" s="15">
        <v>2</v>
      </c>
      <c r="AB4" s="15"/>
      <c r="AC4" s="15"/>
      <c r="AD4" s="15"/>
      <c r="AE4" s="15"/>
      <c r="AF4" s="33">
        <v>0</v>
      </c>
      <c r="AG4" s="33"/>
      <c r="AH4" s="33"/>
      <c r="AI4" s="33"/>
      <c r="AJ4" s="33"/>
      <c r="AK4" s="36">
        <v>500</v>
      </c>
      <c r="AL4" s="36"/>
      <c r="AM4" s="36"/>
      <c r="AN4" s="36"/>
      <c r="AO4" s="36"/>
      <c r="AP4" s="26"/>
      <c r="AR4" t="s">
        <v>80</v>
      </c>
      <c r="AS4" t="e">
        <f>-SUM(Φύλλο3!A1eF2:F13)</f>
        <v>#NAME?</v>
      </c>
    </row>
    <row r="5" spans="1:42" ht="20.25" thickBot="1">
      <c r="A5" s="13" t="s">
        <v>11</v>
      </c>
      <c r="B5" s="14">
        <v>4</v>
      </c>
      <c r="C5" s="12">
        <f t="shared" si="0"/>
        <v>0.002313475997686524</v>
      </c>
      <c r="D5" s="12">
        <f t="shared" si="1"/>
        <v>5.352171191871657E-06</v>
      </c>
      <c r="E5" s="12">
        <f t="shared" si="2"/>
        <v>-6.0690041245634</v>
      </c>
      <c r="F5" s="12">
        <f t="shared" si="3"/>
        <v>-0.01404049537203794</v>
      </c>
      <c r="G5" s="17">
        <v>0</v>
      </c>
      <c r="H5" s="17"/>
      <c r="I5" s="17"/>
      <c r="J5" s="17"/>
      <c r="K5" s="17"/>
      <c r="L5" s="20">
        <v>0</v>
      </c>
      <c r="M5" s="20"/>
      <c r="N5" s="20"/>
      <c r="O5" s="20"/>
      <c r="P5" s="20"/>
      <c r="Q5" s="25">
        <v>0</v>
      </c>
      <c r="R5" s="25"/>
      <c r="S5" s="25"/>
      <c r="T5" s="25"/>
      <c r="U5" s="25"/>
      <c r="V5" s="29">
        <v>0</v>
      </c>
      <c r="W5" s="29"/>
      <c r="X5" s="29"/>
      <c r="Y5" s="29"/>
      <c r="Z5" s="29"/>
      <c r="AA5" s="15">
        <v>0</v>
      </c>
      <c r="AB5" s="15"/>
      <c r="AC5" s="15"/>
      <c r="AD5" s="15"/>
      <c r="AE5" s="15"/>
      <c r="AF5" s="33">
        <v>0</v>
      </c>
      <c r="AG5" s="33"/>
      <c r="AH5" s="33"/>
      <c r="AI5" s="33"/>
      <c r="AJ5" s="33"/>
      <c r="AK5" s="36">
        <v>0</v>
      </c>
      <c r="AL5" s="36"/>
      <c r="AM5" s="36"/>
      <c r="AN5" s="36"/>
      <c r="AO5" s="36"/>
      <c r="AP5" s="26"/>
    </row>
    <row r="6" spans="1:42" ht="20.25" thickBot="1">
      <c r="A6" s="13" t="s">
        <v>12</v>
      </c>
      <c r="B6" s="14">
        <v>7</v>
      </c>
      <c r="C6" s="12">
        <f t="shared" si="0"/>
        <v>0.2413793103448276</v>
      </c>
      <c r="D6" s="12">
        <f t="shared" si="1"/>
        <v>0.0582639714625446</v>
      </c>
      <c r="E6" s="12">
        <f t="shared" si="2"/>
        <v>-1.4213856809311607</v>
      </c>
      <c r="F6" s="12">
        <f t="shared" si="3"/>
        <v>-0.34309309539717675</v>
      </c>
      <c r="G6" s="17">
        <v>0</v>
      </c>
      <c r="H6" s="17"/>
      <c r="I6" s="17"/>
      <c r="J6" s="17"/>
      <c r="K6" s="17"/>
      <c r="L6" s="20">
        <v>0</v>
      </c>
      <c r="M6" s="20"/>
      <c r="N6" s="20"/>
      <c r="O6" s="20"/>
      <c r="P6" s="20"/>
      <c r="Q6" s="25">
        <v>0</v>
      </c>
      <c r="R6" s="25"/>
      <c r="S6" s="25"/>
      <c r="T6" s="25"/>
      <c r="U6" s="25"/>
      <c r="V6" s="29">
        <v>0</v>
      </c>
      <c r="W6" s="29"/>
      <c r="X6" s="29"/>
      <c r="Y6" s="29"/>
      <c r="Z6" s="29"/>
      <c r="AA6" s="15">
        <v>0</v>
      </c>
      <c r="AB6" s="15"/>
      <c r="AC6" s="15"/>
      <c r="AD6" s="15"/>
      <c r="AE6" s="15"/>
      <c r="AF6" s="33">
        <v>0</v>
      </c>
      <c r="AG6" s="33"/>
      <c r="AH6" s="33"/>
      <c r="AI6" s="33"/>
      <c r="AJ6" s="33"/>
      <c r="AK6" s="36">
        <v>0</v>
      </c>
      <c r="AL6" s="36"/>
      <c r="AM6" s="36"/>
      <c r="AN6" s="36"/>
      <c r="AO6" s="36"/>
      <c r="AP6" s="26"/>
    </row>
    <row r="7" spans="1:42" ht="20.25" thickBot="1">
      <c r="A7" s="13" t="s">
        <v>13</v>
      </c>
      <c r="B7" s="14">
        <v>2</v>
      </c>
      <c r="C7" s="12">
        <f t="shared" si="0"/>
        <v>0.08</v>
      </c>
      <c r="D7" s="12">
        <f t="shared" si="1"/>
        <v>0.0064</v>
      </c>
      <c r="E7" s="12">
        <f t="shared" si="2"/>
        <v>-2.5257286443082556</v>
      </c>
      <c r="F7" s="12">
        <f t="shared" si="3"/>
        <v>-0.20205829154466046</v>
      </c>
      <c r="G7" s="17">
        <v>0</v>
      </c>
      <c r="H7" s="17"/>
      <c r="I7" s="17"/>
      <c r="J7" s="17"/>
      <c r="K7" s="17"/>
      <c r="L7" s="20">
        <v>0</v>
      </c>
      <c r="M7" s="20"/>
      <c r="N7" s="20"/>
      <c r="O7" s="20"/>
      <c r="P7" s="20"/>
      <c r="Q7" s="25">
        <v>0</v>
      </c>
      <c r="R7" s="25"/>
      <c r="S7" s="25"/>
      <c r="T7" s="25"/>
      <c r="U7" s="25"/>
      <c r="V7" s="29">
        <v>0</v>
      </c>
      <c r="W7" s="29"/>
      <c r="X7" s="29"/>
      <c r="Y7" s="29"/>
      <c r="Z7" s="29"/>
      <c r="AA7" s="15">
        <v>0</v>
      </c>
      <c r="AB7" s="15"/>
      <c r="AC7" s="15"/>
      <c r="AD7" s="15"/>
      <c r="AE7" s="15"/>
      <c r="AF7" s="33">
        <v>0</v>
      </c>
      <c r="AG7" s="33"/>
      <c r="AH7" s="33"/>
      <c r="AI7" s="33"/>
      <c r="AJ7" s="33"/>
      <c r="AK7" s="36">
        <v>0</v>
      </c>
      <c r="AL7" s="36"/>
      <c r="AM7" s="36"/>
      <c r="AN7" s="36"/>
      <c r="AO7" s="36"/>
      <c r="AP7" s="26"/>
    </row>
    <row r="8" spans="1:42" ht="20.25" thickBot="1">
      <c r="A8" s="13" t="s">
        <v>14</v>
      </c>
      <c r="B8" s="14">
        <v>5</v>
      </c>
      <c r="C8" s="12">
        <f t="shared" si="0"/>
        <v>0.2777777777777778</v>
      </c>
      <c r="D8" s="12">
        <f t="shared" si="1"/>
        <v>0.0771604938271605</v>
      </c>
      <c r="E8" s="12">
        <f t="shared" si="2"/>
        <v>-1.2809338454620642</v>
      </c>
      <c r="F8" s="12">
        <f t="shared" si="3"/>
        <v>-0.35581495707279565</v>
      </c>
      <c r="G8" s="17">
        <v>0</v>
      </c>
      <c r="H8" s="17"/>
      <c r="I8" s="17"/>
      <c r="J8" s="17"/>
      <c r="K8" s="17"/>
      <c r="L8" s="20">
        <v>0</v>
      </c>
      <c r="M8" s="20"/>
      <c r="N8" s="20"/>
      <c r="O8" s="20"/>
      <c r="P8" s="20"/>
      <c r="Q8" s="25">
        <v>0</v>
      </c>
      <c r="R8" s="25"/>
      <c r="S8" s="25"/>
      <c r="T8" s="25"/>
      <c r="U8" s="25"/>
      <c r="V8" s="29">
        <v>0</v>
      </c>
      <c r="W8" s="29"/>
      <c r="X8" s="29"/>
      <c r="Y8" s="29"/>
      <c r="Z8" s="29"/>
      <c r="AA8" s="15">
        <v>0</v>
      </c>
      <c r="AB8" s="15"/>
      <c r="AC8" s="15"/>
      <c r="AD8" s="15"/>
      <c r="AE8" s="15"/>
      <c r="AF8" s="33">
        <v>0</v>
      </c>
      <c r="AG8" s="33"/>
      <c r="AH8" s="33"/>
      <c r="AI8" s="33"/>
      <c r="AJ8" s="33"/>
      <c r="AK8" s="36">
        <v>0</v>
      </c>
      <c r="AL8" s="36"/>
      <c r="AM8" s="36"/>
      <c r="AN8" s="36"/>
      <c r="AO8" s="36"/>
      <c r="AP8" s="26"/>
    </row>
    <row r="9" spans="1:42" ht="20.25" thickBot="1">
      <c r="A9" s="13" t="s">
        <v>15</v>
      </c>
      <c r="B9" s="14">
        <v>3</v>
      </c>
      <c r="C9" s="12">
        <f t="shared" si="0"/>
        <v>0.1875</v>
      </c>
      <c r="D9" s="12">
        <f t="shared" si="1"/>
        <v>0.03515625</v>
      </c>
      <c r="E9" s="12">
        <f t="shared" si="2"/>
        <v>-1.6739764335716716</v>
      </c>
      <c r="F9" s="12">
        <f t="shared" si="3"/>
        <v>-0.3138705812946884</v>
      </c>
      <c r="G9" s="17">
        <v>0</v>
      </c>
      <c r="H9" s="17"/>
      <c r="I9" s="17"/>
      <c r="J9" s="17"/>
      <c r="K9" s="17"/>
      <c r="L9" s="20">
        <v>0</v>
      </c>
      <c r="M9" s="20"/>
      <c r="N9" s="20"/>
      <c r="O9" s="20"/>
      <c r="P9" s="20"/>
      <c r="Q9" s="25">
        <v>0</v>
      </c>
      <c r="R9" s="25"/>
      <c r="S9" s="25"/>
      <c r="T9" s="25"/>
      <c r="U9" s="25"/>
      <c r="V9" s="29">
        <v>0</v>
      </c>
      <c r="W9" s="29"/>
      <c r="X9" s="29"/>
      <c r="Y9" s="29"/>
      <c r="Z9" s="29"/>
      <c r="AA9" s="15">
        <v>0</v>
      </c>
      <c r="AB9" s="15"/>
      <c r="AC9" s="15"/>
      <c r="AD9" s="15"/>
      <c r="AE9" s="15"/>
      <c r="AF9" s="33">
        <v>0</v>
      </c>
      <c r="AG9" s="33"/>
      <c r="AH9" s="33"/>
      <c r="AI9" s="33"/>
      <c r="AJ9" s="33"/>
      <c r="AK9" s="36">
        <v>0</v>
      </c>
      <c r="AL9" s="36"/>
      <c r="AM9" s="36"/>
      <c r="AN9" s="36"/>
      <c r="AO9" s="36"/>
      <c r="AP9" s="26"/>
    </row>
    <row r="10" spans="1:42" ht="20.25" thickBot="1">
      <c r="A10" s="13" t="s">
        <v>16</v>
      </c>
      <c r="B10" s="14">
        <v>1</v>
      </c>
      <c r="C10" s="12">
        <f t="shared" si="0"/>
        <v>0.09090909090909091</v>
      </c>
      <c r="D10" s="12">
        <f t="shared" si="1"/>
        <v>0.008264462809917356</v>
      </c>
      <c r="E10" s="12">
        <f t="shared" si="2"/>
        <v>-2.3978952727983707</v>
      </c>
      <c r="F10" s="12">
        <f t="shared" si="3"/>
        <v>-0.21799047934530644</v>
      </c>
      <c r="G10" s="17">
        <v>0</v>
      </c>
      <c r="H10" s="17"/>
      <c r="I10" s="17"/>
      <c r="J10" s="17"/>
      <c r="K10" s="17"/>
      <c r="L10" s="20">
        <v>0</v>
      </c>
      <c r="M10" s="20"/>
      <c r="N10" s="20"/>
      <c r="O10" s="20"/>
      <c r="P10" s="20"/>
      <c r="Q10" s="25">
        <v>0</v>
      </c>
      <c r="R10" s="25"/>
      <c r="S10" s="25"/>
      <c r="T10" s="25"/>
      <c r="U10" s="25"/>
      <c r="V10" s="29">
        <v>0</v>
      </c>
      <c r="W10" s="29"/>
      <c r="X10" s="29"/>
      <c r="Y10" s="29"/>
      <c r="Z10" s="29"/>
      <c r="AA10" s="15">
        <v>0</v>
      </c>
      <c r="AB10" s="15"/>
      <c r="AC10" s="15"/>
      <c r="AD10" s="15"/>
      <c r="AE10" s="15"/>
      <c r="AF10" s="33">
        <v>0</v>
      </c>
      <c r="AG10" s="33"/>
      <c r="AH10" s="33"/>
      <c r="AI10" s="33"/>
      <c r="AJ10" s="33"/>
      <c r="AK10" s="36">
        <v>0</v>
      </c>
      <c r="AL10" s="36"/>
      <c r="AM10" s="36"/>
      <c r="AN10" s="36"/>
      <c r="AO10" s="36"/>
      <c r="AP10" s="26"/>
    </row>
    <row r="11" spans="1:42" ht="20.25" thickBot="1">
      <c r="A11" s="13" t="s">
        <v>17</v>
      </c>
      <c r="B11" s="14">
        <v>2</v>
      </c>
      <c r="C11" s="12">
        <f t="shared" si="0"/>
        <v>0.25</v>
      </c>
      <c r="D11" s="12">
        <f t="shared" si="1"/>
        <v>0.0625</v>
      </c>
      <c r="E11" s="12">
        <f t="shared" si="2"/>
        <v>-1.3862943611198906</v>
      </c>
      <c r="F11" s="12">
        <f t="shared" si="3"/>
        <v>-0.34657359027997264</v>
      </c>
      <c r="G11" s="17">
        <v>0</v>
      </c>
      <c r="H11" s="17"/>
      <c r="I11" s="17"/>
      <c r="J11" s="17"/>
      <c r="K11" s="17"/>
      <c r="L11" s="20">
        <v>0</v>
      </c>
      <c r="M11" s="20"/>
      <c r="N11" s="20"/>
      <c r="O11" s="20"/>
      <c r="P11" s="20"/>
      <c r="Q11" s="25">
        <v>0</v>
      </c>
      <c r="R11" s="25"/>
      <c r="S11" s="25"/>
      <c r="T11" s="25"/>
      <c r="U11" s="25"/>
      <c r="V11" s="29">
        <v>0</v>
      </c>
      <c r="W11" s="29"/>
      <c r="X11" s="29"/>
      <c r="Y11" s="29"/>
      <c r="Z11" s="29"/>
      <c r="AA11" s="15">
        <v>0</v>
      </c>
      <c r="AB11" s="15"/>
      <c r="AC11" s="15"/>
      <c r="AD11" s="15"/>
      <c r="AE11" s="15"/>
      <c r="AF11" s="33">
        <v>0</v>
      </c>
      <c r="AG11" s="33"/>
      <c r="AH11" s="33"/>
      <c r="AI11" s="33"/>
      <c r="AJ11" s="33"/>
      <c r="AK11" s="36">
        <v>0</v>
      </c>
      <c r="AL11" s="36"/>
      <c r="AM11" s="36"/>
      <c r="AN11" s="36"/>
      <c r="AO11" s="36"/>
      <c r="AP11" s="26"/>
    </row>
    <row r="12" spans="1:42" ht="20.25" thickBot="1">
      <c r="A12" s="13" t="s">
        <v>18</v>
      </c>
      <c r="B12" s="14">
        <v>3</v>
      </c>
      <c r="C12" s="12">
        <f t="shared" si="0"/>
        <v>0.42857142857142855</v>
      </c>
      <c r="D12" s="12">
        <f t="shared" si="1"/>
        <v>0.18367346938775508</v>
      </c>
      <c r="E12" s="12">
        <f t="shared" si="2"/>
        <v>-0.8472978603872037</v>
      </c>
      <c r="F12" s="12">
        <f t="shared" si="3"/>
        <v>-0.3631276544516587</v>
      </c>
      <c r="G12" s="17">
        <v>0</v>
      </c>
      <c r="H12" s="17"/>
      <c r="I12" s="17"/>
      <c r="J12" s="17"/>
      <c r="K12" s="17"/>
      <c r="L12" s="20">
        <v>1225</v>
      </c>
      <c r="M12" s="20"/>
      <c r="N12" s="20"/>
      <c r="O12" s="20"/>
      <c r="P12" s="20"/>
      <c r="Q12" s="25">
        <v>0</v>
      </c>
      <c r="R12" s="25"/>
      <c r="S12" s="25"/>
      <c r="T12" s="25"/>
      <c r="U12" s="25"/>
      <c r="V12" s="29">
        <v>0</v>
      </c>
      <c r="W12" s="29"/>
      <c r="X12" s="29"/>
      <c r="Y12" s="29"/>
      <c r="Z12" s="29"/>
      <c r="AA12" s="15">
        <v>0</v>
      </c>
      <c r="AB12" s="15"/>
      <c r="AC12" s="15"/>
      <c r="AD12" s="15"/>
      <c r="AE12" s="15"/>
      <c r="AF12" s="33">
        <v>0</v>
      </c>
      <c r="AG12" s="33"/>
      <c r="AH12" s="33"/>
      <c r="AI12" s="33"/>
      <c r="AJ12" s="33"/>
      <c r="AK12" s="36">
        <v>0</v>
      </c>
      <c r="AL12" s="36"/>
      <c r="AM12" s="36"/>
      <c r="AN12" s="36"/>
      <c r="AO12" s="36"/>
      <c r="AP12" s="26"/>
    </row>
    <row r="13" spans="1:42" ht="15.75" thickBot="1">
      <c r="A13" s="13" t="s">
        <v>19</v>
      </c>
      <c r="B13" s="14">
        <v>2</v>
      </c>
      <c r="C13" s="12">
        <f t="shared" si="0"/>
        <v>0.4</v>
      </c>
      <c r="D13" s="12">
        <f t="shared" si="1"/>
        <v>0.16000000000000003</v>
      </c>
      <c r="E13" s="12">
        <f t="shared" si="2"/>
        <v>-0.916290731874155</v>
      </c>
      <c r="F13" s="12">
        <f>C13*E13</f>
        <v>-0.366516292749662</v>
      </c>
      <c r="G13" s="17">
        <v>0</v>
      </c>
      <c r="H13" s="17"/>
      <c r="I13" s="17"/>
      <c r="J13" s="17"/>
      <c r="K13" s="17"/>
      <c r="L13" s="20">
        <v>0</v>
      </c>
      <c r="M13" s="20"/>
      <c r="N13" s="20"/>
      <c r="O13" s="20"/>
      <c r="P13" s="20"/>
      <c r="Q13" s="25">
        <v>0</v>
      </c>
      <c r="R13" s="25"/>
      <c r="S13" s="25"/>
      <c r="T13" s="25"/>
      <c r="U13" s="25"/>
      <c r="V13" s="29">
        <v>0</v>
      </c>
      <c r="W13" s="29"/>
      <c r="X13" s="29"/>
      <c r="Y13" s="29"/>
      <c r="Z13" s="29"/>
      <c r="AA13" s="15">
        <v>0</v>
      </c>
      <c r="AB13" s="15"/>
      <c r="AC13" s="15"/>
      <c r="AD13" s="15"/>
      <c r="AE13" s="15"/>
      <c r="AF13" s="33">
        <v>0</v>
      </c>
      <c r="AG13" s="33"/>
      <c r="AH13" s="33"/>
      <c r="AI13" s="33"/>
      <c r="AJ13" s="33"/>
      <c r="AK13" s="36">
        <v>0</v>
      </c>
      <c r="AL13" s="36"/>
      <c r="AM13" s="36"/>
      <c r="AN13" s="36"/>
      <c r="AO13" s="36"/>
      <c r="AP13" s="26"/>
    </row>
    <row r="14" spans="1:42" ht="15.75" thickBot="1">
      <c r="A14" s="13" t="s">
        <v>20</v>
      </c>
      <c r="B14" s="14">
        <v>0</v>
      </c>
      <c r="C14" s="12"/>
      <c r="D14" s="15"/>
      <c r="E14" s="15"/>
      <c r="F14" s="15"/>
      <c r="G14" s="17">
        <v>0</v>
      </c>
      <c r="H14" s="17"/>
      <c r="I14" s="17"/>
      <c r="J14" s="17"/>
      <c r="K14" s="17"/>
      <c r="L14" s="20">
        <v>0</v>
      </c>
      <c r="M14" s="20"/>
      <c r="N14" s="20"/>
      <c r="O14" s="20"/>
      <c r="P14" s="20"/>
      <c r="Q14" s="25">
        <v>700</v>
      </c>
      <c r="R14" s="25"/>
      <c r="S14" s="25"/>
      <c r="T14" s="25"/>
      <c r="U14" s="25"/>
      <c r="V14" s="29">
        <v>0</v>
      </c>
      <c r="W14" s="29"/>
      <c r="X14" s="29"/>
      <c r="Y14" s="29"/>
      <c r="Z14" s="29"/>
      <c r="AA14" s="15">
        <v>0</v>
      </c>
      <c r="AB14" s="15"/>
      <c r="AC14" s="15"/>
      <c r="AD14" s="15"/>
      <c r="AE14" s="15"/>
      <c r="AF14" s="33">
        <v>0</v>
      </c>
      <c r="AG14" s="33"/>
      <c r="AH14" s="33"/>
      <c r="AI14" s="33"/>
      <c r="AJ14" s="33"/>
      <c r="AK14" s="36">
        <v>0</v>
      </c>
      <c r="AL14" s="36"/>
      <c r="AM14" s="36"/>
      <c r="AN14" s="36"/>
      <c r="AO14" s="36"/>
      <c r="AP14" s="26"/>
    </row>
    <row r="15" spans="1:42" ht="20.25" thickBot="1">
      <c r="A15" s="13" t="s">
        <v>21</v>
      </c>
      <c r="B15" s="14">
        <v>0</v>
      </c>
      <c r="C15" s="12"/>
      <c r="D15" s="15"/>
      <c r="E15" s="15"/>
      <c r="F15" s="15"/>
      <c r="G15" s="17">
        <v>0</v>
      </c>
      <c r="H15" s="17"/>
      <c r="I15" s="17"/>
      <c r="J15" s="17"/>
      <c r="K15" s="17"/>
      <c r="L15" s="20">
        <v>0</v>
      </c>
      <c r="M15" s="20"/>
      <c r="N15" s="20"/>
      <c r="O15" s="20"/>
      <c r="P15" s="20"/>
      <c r="Q15" s="25">
        <v>3</v>
      </c>
      <c r="R15" s="25"/>
      <c r="S15" s="25"/>
      <c r="T15" s="25"/>
      <c r="U15" s="25"/>
      <c r="V15" s="29">
        <v>0</v>
      </c>
      <c r="W15" s="29"/>
      <c r="X15" s="29"/>
      <c r="Y15" s="29"/>
      <c r="Z15" s="29"/>
      <c r="AA15" s="15">
        <v>0</v>
      </c>
      <c r="AB15" s="15"/>
      <c r="AC15" s="15"/>
      <c r="AD15" s="15"/>
      <c r="AE15" s="15"/>
      <c r="AF15" s="33">
        <v>0</v>
      </c>
      <c r="AG15" s="33"/>
      <c r="AH15" s="33"/>
      <c r="AI15" s="33"/>
      <c r="AJ15" s="33"/>
      <c r="AK15" s="36">
        <v>0</v>
      </c>
      <c r="AL15" s="36"/>
      <c r="AM15" s="36"/>
      <c r="AN15" s="36"/>
      <c r="AO15" s="36"/>
      <c r="AP15" s="26"/>
    </row>
    <row r="16" spans="1:42" ht="15.75" thickBot="1">
      <c r="A16" s="13" t="s">
        <v>22</v>
      </c>
      <c r="B16" s="14">
        <v>0</v>
      </c>
      <c r="C16" s="12"/>
      <c r="D16" s="15"/>
      <c r="E16" s="15"/>
      <c r="F16" s="15"/>
      <c r="G16" s="17">
        <v>0</v>
      </c>
      <c r="H16" s="17"/>
      <c r="I16" s="17"/>
      <c r="J16" s="17"/>
      <c r="K16" s="17"/>
      <c r="L16" s="20">
        <v>0</v>
      </c>
      <c r="M16" s="20"/>
      <c r="N16" s="20"/>
      <c r="O16" s="20"/>
      <c r="P16" s="20"/>
      <c r="Q16" s="25">
        <v>3</v>
      </c>
      <c r="R16" s="25"/>
      <c r="S16" s="25"/>
      <c r="T16" s="25"/>
      <c r="U16" s="25"/>
      <c r="V16" s="29">
        <v>0</v>
      </c>
      <c r="W16" s="29"/>
      <c r="X16" s="29"/>
      <c r="Y16" s="29"/>
      <c r="Z16" s="29"/>
      <c r="AA16" s="15">
        <v>0</v>
      </c>
      <c r="AB16" s="15"/>
      <c r="AC16" s="15"/>
      <c r="AD16" s="15"/>
      <c r="AE16" s="15"/>
      <c r="AF16" s="33">
        <v>0</v>
      </c>
      <c r="AG16" s="33"/>
      <c r="AH16" s="33"/>
      <c r="AI16" s="33"/>
      <c r="AJ16" s="33"/>
      <c r="AK16" s="36">
        <v>0</v>
      </c>
      <c r="AL16" s="36"/>
      <c r="AM16" s="36"/>
      <c r="AN16" s="36"/>
      <c r="AO16" s="36"/>
      <c r="AP16" s="26"/>
    </row>
    <row r="17" spans="1:42" ht="20.25" thickBot="1">
      <c r="A17" s="13" t="s">
        <v>23</v>
      </c>
      <c r="B17" s="14">
        <v>0</v>
      </c>
      <c r="C17" s="12"/>
      <c r="D17" s="15"/>
      <c r="E17" s="15"/>
      <c r="F17" s="15"/>
      <c r="G17" s="17">
        <v>0</v>
      </c>
      <c r="H17" s="17"/>
      <c r="I17" s="17"/>
      <c r="J17" s="17"/>
      <c r="K17" s="17"/>
      <c r="L17" s="20">
        <v>0</v>
      </c>
      <c r="M17" s="20"/>
      <c r="N17" s="20"/>
      <c r="O17" s="20"/>
      <c r="P17" s="20"/>
      <c r="Q17" s="25">
        <v>30</v>
      </c>
      <c r="R17" s="25"/>
      <c r="S17" s="25"/>
      <c r="T17" s="25"/>
      <c r="U17" s="25"/>
      <c r="V17" s="29">
        <v>0</v>
      </c>
      <c r="W17" s="29"/>
      <c r="X17" s="29"/>
      <c r="Y17" s="29"/>
      <c r="Z17" s="29"/>
      <c r="AA17" s="15">
        <v>0</v>
      </c>
      <c r="AB17" s="15"/>
      <c r="AC17" s="15"/>
      <c r="AD17" s="15"/>
      <c r="AE17" s="15"/>
      <c r="AF17" s="33">
        <v>0</v>
      </c>
      <c r="AG17" s="33"/>
      <c r="AH17" s="33"/>
      <c r="AI17" s="33"/>
      <c r="AJ17" s="33"/>
      <c r="AK17" s="36">
        <v>0</v>
      </c>
      <c r="AL17" s="36"/>
      <c r="AM17" s="36"/>
      <c r="AN17" s="36"/>
      <c r="AO17" s="36"/>
      <c r="AP17" s="26"/>
    </row>
    <row r="18" spans="1:42" ht="15.75" thickBot="1">
      <c r="A18" s="13" t="s">
        <v>24</v>
      </c>
      <c r="B18" s="14">
        <v>0</v>
      </c>
      <c r="C18" s="12"/>
      <c r="D18" s="15"/>
      <c r="E18" s="15"/>
      <c r="F18" s="15"/>
      <c r="G18" s="17">
        <v>0</v>
      </c>
      <c r="H18" s="17"/>
      <c r="I18" s="17"/>
      <c r="J18" s="17"/>
      <c r="K18" s="17"/>
      <c r="L18" s="20">
        <v>44</v>
      </c>
      <c r="M18" s="20"/>
      <c r="N18" s="20"/>
      <c r="O18" s="20"/>
      <c r="P18" s="20"/>
      <c r="Q18" s="25">
        <v>68</v>
      </c>
      <c r="R18" s="25"/>
      <c r="S18" s="25"/>
      <c r="T18" s="25"/>
      <c r="U18" s="25"/>
      <c r="V18" s="29">
        <v>0</v>
      </c>
      <c r="W18" s="29"/>
      <c r="X18" s="29"/>
      <c r="Y18" s="29"/>
      <c r="Z18" s="29"/>
      <c r="AA18" s="15">
        <v>0</v>
      </c>
      <c r="AB18" s="15"/>
      <c r="AC18" s="15"/>
      <c r="AD18" s="15"/>
      <c r="AE18" s="15"/>
      <c r="AF18" s="33">
        <v>0</v>
      </c>
      <c r="AG18" s="33"/>
      <c r="AH18" s="33"/>
      <c r="AI18" s="33"/>
      <c r="AJ18" s="33"/>
      <c r="AK18" s="36">
        <v>0</v>
      </c>
      <c r="AL18" s="36"/>
      <c r="AM18" s="36"/>
      <c r="AN18" s="36"/>
      <c r="AO18" s="36"/>
      <c r="AP18" s="26"/>
    </row>
    <row r="19" spans="1:42" ht="20.25" thickBot="1">
      <c r="A19" s="13" t="s">
        <v>25</v>
      </c>
      <c r="B19" s="14">
        <v>0</v>
      </c>
      <c r="C19" s="15"/>
      <c r="D19" s="15"/>
      <c r="E19" s="15"/>
      <c r="F19" s="15"/>
      <c r="G19" s="17">
        <v>0</v>
      </c>
      <c r="H19" s="17"/>
      <c r="I19" s="17"/>
      <c r="J19" s="17"/>
      <c r="K19" s="17"/>
      <c r="L19" s="20">
        <v>0</v>
      </c>
      <c r="M19" s="20"/>
      <c r="N19" s="20"/>
      <c r="O19" s="20"/>
      <c r="P19" s="20"/>
      <c r="Q19" s="25">
        <v>24</v>
      </c>
      <c r="R19" s="25"/>
      <c r="S19" s="25"/>
      <c r="T19" s="25"/>
      <c r="U19" s="25"/>
      <c r="V19" s="29">
        <v>0</v>
      </c>
      <c r="W19" s="29"/>
      <c r="X19" s="29"/>
      <c r="Y19" s="29"/>
      <c r="Z19" s="29"/>
      <c r="AA19" s="15">
        <v>0</v>
      </c>
      <c r="AB19" s="15"/>
      <c r="AC19" s="15"/>
      <c r="AD19" s="15"/>
      <c r="AE19" s="15"/>
      <c r="AF19" s="33">
        <v>2</v>
      </c>
      <c r="AG19" s="33"/>
      <c r="AH19" s="33"/>
      <c r="AI19" s="33"/>
      <c r="AJ19" s="33"/>
      <c r="AK19" s="36">
        <v>0</v>
      </c>
      <c r="AL19" s="36"/>
      <c r="AM19" s="36"/>
      <c r="AN19" s="36"/>
      <c r="AO19" s="36"/>
      <c r="AP19" s="26"/>
    </row>
    <row r="20" spans="1:42" ht="20.25" thickBot="1">
      <c r="A20" s="13" t="s">
        <v>26</v>
      </c>
      <c r="B20" s="14">
        <v>0</v>
      </c>
      <c r="C20" s="15"/>
      <c r="D20" s="15"/>
      <c r="E20" s="15"/>
      <c r="F20" s="15"/>
      <c r="G20" s="17">
        <v>0</v>
      </c>
      <c r="H20" s="17"/>
      <c r="I20" s="17"/>
      <c r="J20" s="17"/>
      <c r="K20" s="17"/>
      <c r="L20" s="20">
        <v>0</v>
      </c>
      <c r="M20" s="20"/>
      <c r="N20" s="20"/>
      <c r="O20" s="20"/>
      <c r="P20" s="20"/>
      <c r="Q20" s="25">
        <v>1</v>
      </c>
      <c r="R20" s="25"/>
      <c r="S20" s="25"/>
      <c r="T20" s="25"/>
      <c r="U20" s="25"/>
      <c r="V20" s="29">
        <v>0</v>
      </c>
      <c r="W20" s="29"/>
      <c r="X20" s="29"/>
      <c r="Y20" s="29"/>
      <c r="Z20" s="29"/>
      <c r="AA20" s="15">
        <v>0</v>
      </c>
      <c r="AB20" s="15"/>
      <c r="AC20" s="15"/>
      <c r="AD20" s="15"/>
      <c r="AE20" s="15"/>
      <c r="AF20" s="33">
        <v>0</v>
      </c>
      <c r="AG20" s="33"/>
      <c r="AH20" s="33"/>
      <c r="AI20" s="33"/>
      <c r="AJ20" s="33"/>
      <c r="AK20" s="36">
        <v>0</v>
      </c>
      <c r="AL20" s="36"/>
      <c r="AM20" s="36"/>
      <c r="AN20" s="36"/>
      <c r="AO20" s="36"/>
      <c r="AP20" s="26"/>
    </row>
    <row r="21" spans="1:42" ht="20.25" thickBot="1">
      <c r="A21" s="13" t="s">
        <v>27</v>
      </c>
      <c r="B21" s="14">
        <v>0</v>
      </c>
      <c r="C21" s="15"/>
      <c r="D21" s="15"/>
      <c r="E21" s="15"/>
      <c r="F21" s="15"/>
      <c r="G21" s="17">
        <v>0</v>
      </c>
      <c r="H21" s="17"/>
      <c r="I21" s="17"/>
      <c r="J21" s="17"/>
      <c r="K21" s="17"/>
      <c r="L21" s="20">
        <v>3</v>
      </c>
      <c r="M21" s="20"/>
      <c r="N21" s="20"/>
      <c r="O21" s="20"/>
      <c r="P21" s="20"/>
      <c r="Q21" s="25">
        <v>7</v>
      </c>
      <c r="R21" s="25"/>
      <c r="S21" s="25"/>
      <c r="T21" s="25"/>
      <c r="U21" s="25"/>
      <c r="V21" s="29">
        <v>0</v>
      </c>
      <c r="W21" s="29"/>
      <c r="X21" s="29"/>
      <c r="Y21" s="29"/>
      <c r="Z21" s="29"/>
      <c r="AA21" s="15">
        <v>0</v>
      </c>
      <c r="AB21" s="15"/>
      <c r="AC21" s="15"/>
      <c r="AD21" s="15"/>
      <c r="AE21" s="15"/>
      <c r="AF21" s="33">
        <v>0</v>
      </c>
      <c r="AG21" s="33"/>
      <c r="AH21" s="33"/>
      <c r="AI21" s="33"/>
      <c r="AJ21" s="33"/>
      <c r="AK21" s="36">
        <v>0</v>
      </c>
      <c r="AL21" s="36"/>
      <c r="AM21" s="36"/>
      <c r="AN21" s="36"/>
      <c r="AO21" s="36"/>
      <c r="AP21" s="26"/>
    </row>
    <row r="22" spans="1:42" ht="20.25" thickBot="1">
      <c r="A22" s="13" t="s">
        <v>28</v>
      </c>
      <c r="B22" s="14">
        <v>0</v>
      </c>
      <c r="C22" s="15"/>
      <c r="D22" s="15"/>
      <c r="E22" s="15"/>
      <c r="F22" s="15"/>
      <c r="G22" s="17">
        <v>0</v>
      </c>
      <c r="H22" s="17"/>
      <c r="I22" s="17"/>
      <c r="J22" s="17"/>
      <c r="K22" s="17"/>
      <c r="L22" s="20">
        <v>0</v>
      </c>
      <c r="M22" s="20"/>
      <c r="N22" s="20"/>
      <c r="O22" s="20"/>
      <c r="P22" s="20"/>
      <c r="Q22" s="25">
        <v>4</v>
      </c>
      <c r="R22" s="25"/>
      <c r="S22" s="25"/>
      <c r="T22" s="25"/>
      <c r="U22" s="25"/>
      <c r="V22" s="29">
        <v>0</v>
      </c>
      <c r="W22" s="29"/>
      <c r="X22" s="29"/>
      <c r="Y22" s="29"/>
      <c r="Z22" s="29"/>
      <c r="AA22" s="15">
        <v>0</v>
      </c>
      <c r="AB22" s="15"/>
      <c r="AC22" s="15"/>
      <c r="AD22" s="15"/>
      <c r="AE22" s="15"/>
      <c r="AF22" s="33">
        <v>0</v>
      </c>
      <c r="AG22" s="33"/>
      <c r="AH22" s="33"/>
      <c r="AI22" s="33"/>
      <c r="AJ22" s="33"/>
      <c r="AK22" s="36">
        <v>0</v>
      </c>
      <c r="AL22" s="36"/>
      <c r="AM22" s="36"/>
      <c r="AN22" s="36"/>
      <c r="AO22" s="36"/>
      <c r="AP22" s="26"/>
    </row>
    <row r="23" spans="1:42" ht="20.25" thickBot="1">
      <c r="A23" s="13" t="s">
        <v>71</v>
      </c>
      <c r="B23" s="14">
        <v>0</v>
      </c>
      <c r="C23" s="15"/>
      <c r="D23" s="15"/>
      <c r="E23" s="15"/>
      <c r="F23" s="15"/>
      <c r="G23" s="17">
        <v>0</v>
      </c>
      <c r="H23" s="17"/>
      <c r="I23" s="17"/>
      <c r="J23" s="17"/>
      <c r="K23" s="17"/>
      <c r="L23" s="20">
        <v>0</v>
      </c>
      <c r="M23" s="20"/>
      <c r="N23" s="20"/>
      <c r="O23" s="20"/>
      <c r="P23" s="20"/>
      <c r="Q23" s="25">
        <v>10</v>
      </c>
      <c r="R23" s="25"/>
      <c r="S23" s="25"/>
      <c r="T23" s="25"/>
      <c r="U23" s="25"/>
      <c r="V23" s="29">
        <v>0</v>
      </c>
      <c r="W23" s="29"/>
      <c r="X23" s="29"/>
      <c r="Y23" s="29"/>
      <c r="Z23" s="29"/>
      <c r="AA23" s="15">
        <v>0</v>
      </c>
      <c r="AB23" s="15"/>
      <c r="AC23" s="15"/>
      <c r="AD23" s="15"/>
      <c r="AE23" s="15"/>
      <c r="AF23" s="33">
        <v>0</v>
      </c>
      <c r="AG23" s="33"/>
      <c r="AH23" s="33"/>
      <c r="AI23" s="33"/>
      <c r="AJ23" s="33"/>
      <c r="AK23" s="36">
        <v>0</v>
      </c>
      <c r="AL23" s="36"/>
      <c r="AM23" s="36"/>
      <c r="AN23" s="36"/>
      <c r="AO23" s="36"/>
      <c r="AP23" s="26"/>
    </row>
    <row r="24" spans="1:42" ht="20.25" thickBot="1">
      <c r="A24" s="13" t="s">
        <v>29</v>
      </c>
      <c r="B24" s="14">
        <v>0</v>
      </c>
      <c r="C24" s="15"/>
      <c r="D24" s="15"/>
      <c r="E24" s="15"/>
      <c r="F24" s="15"/>
      <c r="G24" s="17">
        <v>0</v>
      </c>
      <c r="H24" s="17"/>
      <c r="I24" s="17"/>
      <c r="J24" s="17"/>
      <c r="K24" s="17"/>
      <c r="L24" s="20">
        <v>0</v>
      </c>
      <c r="M24" s="20"/>
      <c r="N24" s="20"/>
      <c r="O24" s="20"/>
      <c r="P24" s="20"/>
      <c r="Q24" s="25">
        <v>3</v>
      </c>
      <c r="R24" s="25"/>
      <c r="S24" s="25"/>
      <c r="T24" s="25"/>
      <c r="U24" s="25"/>
      <c r="V24" s="29">
        <v>0</v>
      </c>
      <c r="W24" s="29"/>
      <c r="X24" s="29"/>
      <c r="Y24" s="29"/>
      <c r="Z24" s="29"/>
      <c r="AA24" s="15">
        <v>0</v>
      </c>
      <c r="AB24" s="15"/>
      <c r="AC24" s="15"/>
      <c r="AD24" s="15"/>
      <c r="AE24" s="15"/>
      <c r="AF24" s="33">
        <v>0</v>
      </c>
      <c r="AG24" s="33"/>
      <c r="AH24" s="33"/>
      <c r="AI24" s="33"/>
      <c r="AJ24" s="33"/>
      <c r="AK24" s="36">
        <v>0</v>
      </c>
      <c r="AL24" s="36"/>
      <c r="AM24" s="36"/>
      <c r="AN24" s="36"/>
      <c r="AO24" s="36"/>
      <c r="AP24" s="26"/>
    </row>
    <row r="25" spans="1:42" ht="20.25" thickBot="1">
      <c r="A25" s="13" t="s">
        <v>30</v>
      </c>
      <c r="B25" s="14">
        <v>0</v>
      </c>
      <c r="C25" s="15"/>
      <c r="D25" s="15"/>
      <c r="E25" s="15"/>
      <c r="F25" s="15"/>
      <c r="G25" s="17">
        <v>0</v>
      </c>
      <c r="H25" s="17"/>
      <c r="I25" s="17"/>
      <c r="J25" s="17"/>
      <c r="K25" s="17"/>
      <c r="L25" s="20">
        <v>0</v>
      </c>
      <c r="M25" s="20"/>
      <c r="N25" s="20"/>
      <c r="O25" s="20"/>
      <c r="P25" s="20"/>
      <c r="Q25" s="25">
        <v>39</v>
      </c>
      <c r="R25" s="25"/>
      <c r="S25" s="25"/>
      <c r="T25" s="25"/>
      <c r="U25" s="25"/>
      <c r="V25" s="29">
        <v>0</v>
      </c>
      <c r="W25" s="29"/>
      <c r="X25" s="29"/>
      <c r="Y25" s="29"/>
      <c r="Z25" s="29"/>
      <c r="AA25" s="15">
        <v>0</v>
      </c>
      <c r="AB25" s="15"/>
      <c r="AC25" s="15"/>
      <c r="AD25" s="15"/>
      <c r="AE25" s="15"/>
      <c r="AF25" s="33">
        <v>0</v>
      </c>
      <c r="AG25" s="33"/>
      <c r="AH25" s="33"/>
      <c r="AI25" s="33"/>
      <c r="AJ25" s="33"/>
      <c r="AK25" s="36">
        <v>0</v>
      </c>
      <c r="AL25" s="36"/>
      <c r="AM25" s="36"/>
      <c r="AN25" s="36"/>
      <c r="AO25" s="36"/>
      <c r="AP25" s="26"/>
    </row>
    <row r="26" spans="1:42" ht="20.25" thickBot="1">
      <c r="A26" s="13" t="s">
        <v>31</v>
      </c>
      <c r="B26" s="14">
        <v>0</v>
      </c>
      <c r="C26" s="15"/>
      <c r="D26" s="15"/>
      <c r="E26" s="15"/>
      <c r="F26" s="15"/>
      <c r="G26" s="17">
        <v>0</v>
      </c>
      <c r="H26" s="17"/>
      <c r="I26" s="17"/>
      <c r="J26" s="17"/>
      <c r="K26" s="17"/>
      <c r="L26" s="20">
        <v>0</v>
      </c>
      <c r="M26" s="20"/>
      <c r="N26" s="20"/>
      <c r="O26" s="20"/>
      <c r="P26" s="20"/>
      <c r="Q26" s="25">
        <v>4</v>
      </c>
      <c r="R26" s="25"/>
      <c r="S26" s="25"/>
      <c r="T26" s="25"/>
      <c r="U26" s="25"/>
      <c r="V26" s="29">
        <v>0</v>
      </c>
      <c r="W26" s="29"/>
      <c r="X26" s="29"/>
      <c r="Y26" s="29"/>
      <c r="Z26" s="29"/>
      <c r="AA26" s="15">
        <v>0</v>
      </c>
      <c r="AB26" s="15"/>
      <c r="AC26" s="15"/>
      <c r="AD26" s="15"/>
      <c r="AE26" s="15"/>
      <c r="AF26" s="33">
        <v>0</v>
      </c>
      <c r="AG26" s="33"/>
      <c r="AH26" s="33"/>
      <c r="AI26" s="33"/>
      <c r="AJ26" s="33"/>
      <c r="AK26" s="36">
        <v>0</v>
      </c>
      <c r="AL26" s="36"/>
      <c r="AM26" s="36"/>
      <c r="AN26" s="36"/>
      <c r="AO26" s="36"/>
      <c r="AP26" s="26"/>
    </row>
    <row r="27" spans="1:42" ht="20.25" thickBot="1">
      <c r="A27" s="13" t="s">
        <v>32</v>
      </c>
      <c r="B27" s="14">
        <v>0</v>
      </c>
      <c r="C27" s="15"/>
      <c r="D27" s="15"/>
      <c r="E27" s="15"/>
      <c r="F27" s="15"/>
      <c r="G27" s="17">
        <v>0</v>
      </c>
      <c r="H27" s="17"/>
      <c r="I27" s="17"/>
      <c r="J27" s="17"/>
      <c r="K27" s="17"/>
      <c r="L27" s="20">
        <v>0</v>
      </c>
      <c r="M27" s="20"/>
      <c r="N27" s="20"/>
      <c r="O27" s="20"/>
      <c r="P27" s="20"/>
      <c r="Q27" s="25">
        <v>9</v>
      </c>
      <c r="R27" s="25"/>
      <c r="S27" s="25"/>
      <c r="T27" s="25"/>
      <c r="U27" s="25"/>
      <c r="V27" s="29">
        <v>0</v>
      </c>
      <c r="W27" s="29"/>
      <c r="X27" s="29"/>
      <c r="Y27" s="29"/>
      <c r="Z27" s="29"/>
      <c r="AA27" s="15">
        <v>0</v>
      </c>
      <c r="AB27" s="15"/>
      <c r="AC27" s="15"/>
      <c r="AD27" s="15"/>
      <c r="AE27" s="15"/>
      <c r="AF27" s="33">
        <v>0</v>
      </c>
      <c r="AG27" s="33"/>
      <c r="AH27" s="33"/>
      <c r="AI27" s="33"/>
      <c r="AJ27" s="33"/>
      <c r="AK27" s="36">
        <v>0</v>
      </c>
      <c r="AL27" s="36"/>
      <c r="AM27" s="36"/>
      <c r="AN27" s="36"/>
      <c r="AO27" s="36"/>
      <c r="AP27" s="26"/>
    </row>
    <row r="28" spans="1:42" ht="20.25" thickBot="1">
      <c r="A28" s="13" t="s">
        <v>33</v>
      </c>
      <c r="B28" s="14">
        <v>0</v>
      </c>
      <c r="C28" s="15"/>
      <c r="D28" s="15"/>
      <c r="E28" s="15"/>
      <c r="F28" s="15"/>
      <c r="G28" s="17">
        <v>0</v>
      </c>
      <c r="H28" s="17"/>
      <c r="I28" s="17"/>
      <c r="J28" s="17"/>
      <c r="K28" s="17"/>
      <c r="L28" s="20">
        <v>1</v>
      </c>
      <c r="M28" s="20"/>
      <c r="N28" s="20"/>
      <c r="O28" s="20"/>
      <c r="P28" s="20"/>
      <c r="Q28" s="25">
        <v>0</v>
      </c>
      <c r="R28" s="25"/>
      <c r="S28" s="25"/>
      <c r="T28" s="25"/>
      <c r="U28" s="25"/>
      <c r="V28" s="29">
        <v>0</v>
      </c>
      <c r="W28" s="29"/>
      <c r="X28" s="29"/>
      <c r="Y28" s="29"/>
      <c r="Z28" s="29"/>
      <c r="AA28" s="15">
        <v>2</v>
      </c>
      <c r="AB28" s="15"/>
      <c r="AC28" s="15"/>
      <c r="AD28" s="15"/>
      <c r="AE28" s="15"/>
      <c r="AF28" s="33">
        <v>0</v>
      </c>
      <c r="AG28" s="33"/>
      <c r="AH28" s="33"/>
      <c r="AI28" s="33"/>
      <c r="AJ28" s="33"/>
      <c r="AK28" s="36">
        <v>0</v>
      </c>
      <c r="AL28" s="36"/>
      <c r="AM28" s="36"/>
      <c r="AN28" s="36"/>
      <c r="AO28" s="36"/>
      <c r="AP28" s="26"/>
    </row>
    <row r="29" spans="1:42" ht="15.75" thickBot="1">
      <c r="A29" s="13" t="s">
        <v>34</v>
      </c>
      <c r="B29" s="14">
        <v>0</v>
      </c>
      <c r="C29" s="15"/>
      <c r="D29" s="15"/>
      <c r="E29" s="15"/>
      <c r="F29" s="15"/>
      <c r="G29" s="17">
        <v>0</v>
      </c>
      <c r="H29" s="17"/>
      <c r="I29" s="17"/>
      <c r="J29" s="17"/>
      <c r="K29" s="17"/>
      <c r="L29" s="20">
        <v>1</v>
      </c>
      <c r="M29" s="20"/>
      <c r="N29" s="20"/>
      <c r="O29" s="20"/>
      <c r="P29" s="20"/>
      <c r="Q29" s="25">
        <v>0</v>
      </c>
      <c r="R29" s="25"/>
      <c r="S29" s="25"/>
      <c r="T29" s="25"/>
      <c r="U29" s="25"/>
      <c r="V29" s="29">
        <v>0</v>
      </c>
      <c r="W29" s="29"/>
      <c r="X29" s="29"/>
      <c r="Y29" s="29"/>
      <c r="Z29" s="29"/>
      <c r="AA29" s="15">
        <v>0</v>
      </c>
      <c r="AB29" s="15"/>
      <c r="AC29" s="15"/>
      <c r="AD29" s="15"/>
      <c r="AE29" s="15"/>
      <c r="AF29" s="33">
        <v>0</v>
      </c>
      <c r="AG29" s="33"/>
      <c r="AH29" s="33"/>
      <c r="AI29" s="33"/>
      <c r="AJ29" s="33"/>
      <c r="AK29" s="36">
        <v>0</v>
      </c>
      <c r="AL29" s="36"/>
      <c r="AM29" s="36"/>
      <c r="AN29" s="36"/>
      <c r="AO29" s="36"/>
      <c r="AP29" s="26"/>
    </row>
    <row r="30" spans="1:42" ht="20.25" thickBot="1">
      <c r="A30" s="13" t="s">
        <v>35</v>
      </c>
      <c r="B30" s="14">
        <v>0</v>
      </c>
      <c r="C30" s="15"/>
      <c r="D30" s="15"/>
      <c r="E30" s="15"/>
      <c r="F30" s="15"/>
      <c r="G30" s="17">
        <v>0</v>
      </c>
      <c r="H30" s="17"/>
      <c r="I30" s="17"/>
      <c r="J30" s="17"/>
      <c r="K30" s="17"/>
      <c r="L30" s="20">
        <v>120</v>
      </c>
      <c r="M30" s="20"/>
      <c r="N30" s="20"/>
      <c r="O30" s="20"/>
      <c r="P30" s="20"/>
      <c r="Q30" s="25">
        <v>0</v>
      </c>
      <c r="R30" s="25"/>
      <c r="S30" s="25"/>
      <c r="T30" s="25"/>
      <c r="U30" s="25"/>
      <c r="V30" s="29">
        <v>0</v>
      </c>
      <c r="W30" s="29"/>
      <c r="X30" s="29"/>
      <c r="Y30" s="29"/>
      <c r="Z30" s="29"/>
      <c r="AA30" s="15">
        <v>0</v>
      </c>
      <c r="AB30" s="15"/>
      <c r="AC30" s="15"/>
      <c r="AD30" s="15"/>
      <c r="AE30" s="15"/>
      <c r="AF30" s="33">
        <v>0</v>
      </c>
      <c r="AG30" s="33"/>
      <c r="AH30" s="33"/>
      <c r="AI30" s="33"/>
      <c r="AJ30" s="33"/>
      <c r="AK30" s="36">
        <v>0</v>
      </c>
      <c r="AL30" s="36"/>
      <c r="AM30" s="36"/>
      <c r="AN30" s="36"/>
      <c r="AO30" s="36"/>
      <c r="AP30" s="26"/>
    </row>
    <row r="31" spans="1:42" ht="20.25" thickBot="1">
      <c r="A31" s="13" t="s">
        <v>36</v>
      </c>
      <c r="B31" s="14">
        <v>0</v>
      </c>
      <c r="C31" s="15"/>
      <c r="D31" s="15"/>
      <c r="E31" s="15"/>
      <c r="F31" s="15"/>
      <c r="G31" s="17">
        <v>0</v>
      </c>
      <c r="H31" s="17"/>
      <c r="I31" s="17"/>
      <c r="J31" s="17"/>
      <c r="K31" s="17"/>
      <c r="L31" s="20">
        <v>406</v>
      </c>
      <c r="M31" s="20"/>
      <c r="N31" s="20"/>
      <c r="O31" s="20"/>
      <c r="P31" s="20"/>
      <c r="Q31" s="25">
        <v>0</v>
      </c>
      <c r="R31" s="25"/>
      <c r="S31" s="25"/>
      <c r="T31" s="25"/>
      <c r="U31" s="25"/>
      <c r="V31" s="29">
        <v>15</v>
      </c>
      <c r="W31" s="29"/>
      <c r="X31" s="29"/>
      <c r="Y31" s="29"/>
      <c r="Z31" s="29"/>
      <c r="AA31" s="15">
        <v>0</v>
      </c>
      <c r="AB31" s="15"/>
      <c r="AC31" s="15"/>
      <c r="AD31" s="15"/>
      <c r="AE31" s="15"/>
      <c r="AF31" s="33">
        <v>0</v>
      </c>
      <c r="AG31" s="33"/>
      <c r="AH31" s="33"/>
      <c r="AI31" s="33"/>
      <c r="AJ31" s="33"/>
      <c r="AK31" s="36">
        <v>0</v>
      </c>
      <c r="AL31" s="36"/>
      <c r="AM31" s="36"/>
      <c r="AN31" s="36"/>
      <c r="AO31" s="36"/>
      <c r="AP31" s="26"/>
    </row>
    <row r="32" spans="1:42" ht="20.25" thickBot="1">
      <c r="A32" s="13" t="s">
        <v>37</v>
      </c>
      <c r="B32" s="14">
        <v>0</v>
      </c>
      <c r="C32" s="15"/>
      <c r="D32" s="15"/>
      <c r="E32" s="15"/>
      <c r="F32" s="15"/>
      <c r="G32" s="17">
        <v>0</v>
      </c>
      <c r="H32" s="17"/>
      <c r="I32" s="17"/>
      <c r="J32" s="17"/>
      <c r="K32" s="17"/>
      <c r="L32" s="20">
        <v>1100</v>
      </c>
      <c r="M32" s="20"/>
      <c r="N32" s="20"/>
      <c r="O32" s="20"/>
      <c r="P32" s="20"/>
      <c r="Q32" s="25">
        <v>0</v>
      </c>
      <c r="R32" s="25"/>
      <c r="S32" s="25"/>
      <c r="T32" s="25"/>
      <c r="U32" s="25"/>
      <c r="V32" s="29">
        <v>0</v>
      </c>
      <c r="W32" s="29"/>
      <c r="X32" s="29"/>
      <c r="Y32" s="29"/>
      <c r="Z32" s="29"/>
      <c r="AA32" s="15">
        <v>0</v>
      </c>
      <c r="AB32" s="15"/>
      <c r="AC32" s="15"/>
      <c r="AD32" s="15"/>
      <c r="AE32" s="15"/>
      <c r="AF32" s="33">
        <v>0</v>
      </c>
      <c r="AG32" s="33"/>
      <c r="AH32" s="33"/>
      <c r="AI32" s="33"/>
      <c r="AJ32" s="33"/>
      <c r="AK32" s="36">
        <v>644</v>
      </c>
      <c r="AL32" s="36"/>
      <c r="AM32" s="36"/>
      <c r="AN32" s="36"/>
      <c r="AO32" s="36"/>
      <c r="AP32" s="26"/>
    </row>
    <row r="33" spans="1:42" ht="20.25" thickBot="1">
      <c r="A33" s="13" t="s">
        <v>38</v>
      </c>
      <c r="B33" s="14">
        <v>0</v>
      </c>
      <c r="C33" s="15"/>
      <c r="D33" s="15"/>
      <c r="E33" s="15"/>
      <c r="F33" s="15"/>
      <c r="G33" s="17">
        <v>0</v>
      </c>
      <c r="H33" s="17"/>
      <c r="I33" s="17"/>
      <c r="J33" s="17"/>
      <c r="K33" s="17"/>
      <c r="L33" s="20">
        <v>16</v>
      </c>
      <c r="M33" s="20"/>
      <c r="N33" s="20"/>
      <c r="O33" s="20"/>
      <c r="P33" s="20"/>
      <c r="Q33" s="25">
        <v>0</v>
      </c>
      <c r="R33" s="25"/>
      <c r="S33" s="25"/>
      <c r="T33" s="25"/>
      <c r="U33" s="25"/>
      <c r="V33" s="29">
        <v>0</v>
      </c>
      <c r="W33" s="29"/>
      <c r="X33" s="29"/>
      <c r="Y33" s="29"/>
      <c r="Z33" s="29"/>
      <c r="AA33" s="15">
        <v>0</v>
      </c>
      <c r="AB33" s="15"/>
      <c r="AC33" s="15"/>
      <c r="AD33" s="15"/>
      <c r="AE33" s="15"/>
      <c r="AF33" s="33">
        <v>0</v>
      </c>
      <c r="AG33" s="33"/>
      <c r="AH33" s="33"/>
      <c r="AI33" s="33"/>
      <c r="AJ33" s="33"/>
      <c r="AK33" s="36">
        <v>0</v>
      </c>
      <c r="AL33" s="36"/>
      <c r="AM33" s="36"/>
      <c r="AN33" s="36"/>
      <c r="AO33" s="36"/>
      <c r="AP33" s="26"/>
    </row>
    <row r="34" spans="1:42" ht="15.75" thickBot="1">
      <c r="A34" s="13" t="s">
        <v>39</v>
      </c>
      <c r="B34" s="14">
        <v>0</v>
      </c>
      <c r="C34" s="15"/>
      <c r="D34" s="15"/>
      <c r="E34" s="15"/>
      <c r="F34" s="15"/>
      <c r="G34" s="17">
        <v>0</v>
      </c>
      <c r="H34" s="17"/>
      <c r="I34" s="17"/>
      <c r="J34" s="17"/>
      <c r="K34" s="17"/>
      <c r="L34" s="20">
        <v>1</v>
      </c>
      <c r="M34" s="20"/>
      <c r="N34" s="20"/>
      <c r="O34" s="20"/>
      <c r="P34" s="20"/>
      <c r="Q34" s="25">
        <v>0</v>
      </c>
      <c r="R34" s="25"/>
      <c r="S34" s="25"/>
      <c r="T34" s="25"/>
      <c r="U34" s="25"/>
      <c r="V34" s="29">
        <v>0</v>
      </c>
      <c r="W34" s="29"/>
      <c r="X34" s="29"/>
      <c r="Y34" s="29"/>
      <c r="Z34" s="29"/>
      <c r="AA34" s="15">
        <v>0</v>
      </c>
      <c r="AB34" s="15"/>
      <c r="AC34" s="15"/>
      <c r="AD34" s="15"/>
      <c r="AE34" s="15"/>
      <c r="AF34" s="33">
        <v>0</v>
      </c>
      <c r="AG34" s="33"/>
      <c r="AH34" s="33"/>
      <c r="AI34" s="33"/>
      <c r="AJ34" s="33"/>
      <c r="AK34" s="36">
        <v>0</v>
      </c>
      <c r="AL34" s="36"/>
      <c r="AM34" s="36"/>
      <c r="AN34" s="36"/>
      <c r="AO34" s="36"/>
      <c r="AP34" s="26"/>
    </row>
    <row r="35" spans="1:42" ht="15.75" thickBot="1">
      <c r="A35" s="13" t="s">
        <v>40</v>
      </c>
      <c r="B35" s="14">
        <v>0</v>
      </c>
      <c r="C35" s="15"/>
      <c r="D35" s="15"/>
      <c r="E35" s="15"/>
      <c r="F35" s="15"/>
      <c r="G35" s="17">
        <v>0</v>
      </c>
      <c r="H35" s="17"/>
      <c r="I35" s="17"/>
      <c r="J35" s="17"/>
      <c r="K35" s="17"/>
      <c r="L35" s="20">
        <v>1</v>
      </c>
      <c r="M35" s="20"/>
      <c r="N35" s="20"/>
      <c r="O35" s="20"/>
      <c r="P35" s="20"/>
      <c r="Q35" s="25">
        <v>0</v>
      </c>
      <c r="R35" s="25"/>
      <c r="S35" s="25"/>
      <c r="T35" s="25"/>
      <c r="U35" s="25"/>
      <c r="V35" s="29">
        <v>0</v>
      </c>
      <c r="W35" s="29"/>
      <c r="X35" s="29"/>
      <c r="Y35" s="29"/>
      <c r="Z35" s="29"/>
      <c r="AA35" s="15">
        <v>0</v>
      </c>
      <c r="AB35" s="15"/>
      <c r="AC35" s="15"/>
      <c r="AD35" s="15"/>
      <c r="AE35" s="15"/>
      <c r="AF35" s="33">
        <v>0</v>
      </c>
      <c r="AG35" s="33"/>
      <c r="AH35" s="33"/>
      <c r="AI35" s="33"/>
      <c r="AJ35" s="33"/>
      <c r="AK35" s="36">
        <v>0</v>
      </c>
      <c r="AL35" s="36"/>
      <c r="AM35" s="36"/>
      <c r="AN35" s="36"/>
      <c r="AO35" s="36"/>
      <c r="AP35" s="26"/>
    </row>
    <row r="36" spans="1:42" ht="20.25" thickBot="1">
      <c r="A36" s="13" t="s">
        <v>41</v>
      </c>
      <c r="B36" s="14">
        <v>0</v>
      </c>
      <c r="C36" s="15"/>
      <c r="D36" s="15"/>
      <c r="E36" s="15"/>
      <c r="F36" s="15"/>
      <c r="G36" s="17">
        <v>0</v>
      </c>
      <c r="H36" s="17"/>
      <c r="I36" s="17"/>
      <c r="J36" s="17"/>
      <c r="K36" s="17"/>
      <c r="L36" s="20">
        <v>1</v>
      </c>
      <c r="M36" s="20"/>
      <c r="N36" s="20"/>
      <c r="O36" s="20"/>
      <c r="P36" s="20"/>
      <c r="Q36" s="25">
        <v>0</v>
      </c>
      <c r="R36" s="25"/>
      <c r="S36" s="25"/>
      <c r="T36" s="25"/>
      <c r="U36" s="25"/>
      <c r="V36" s="29">
        <v>0</v>
      </c>
      <c r="W36" s="29"/>
      <c r="X36" s="29"/>
      <c r="Y36" s="29"/>
      <c r="Z36" s="29"/>
      <c r="AA36" s="15">
        <v>0</v>
      </c>
      <c r="AB36" s="15"/>
      <c r="AC36" s="15"/>
      <c r="AD36" s="15"/>
      <c r="AE36" s="15"/>
      <c r="AF36" s="33">
        <v>0</v>
      </c>
      <c r="AG36" s="33"/>
      <c r="AH36" s="33"/>
      <c r="AI36" s="33"/>
      <c r="AJ36" s="33"/>
      <c r="AK36" s="36">
        <v>0</v>
      </c>
      <c r="AL36" s="36"/>
      <c r="AM36" s="36"/>
      <c r="AN36" s="36"/>
      <c r="AO36" s="36"/>
      <c r="AP36" s="26"/>
    </row>
    <row r="37" spans="1:42" ht="20.25" thickBot="1">
      <c r="A37" s="13" t="s">
        <v>42</v>
      </c>
      <c r="B37" s="14">
        <v>0</v>
      </c>
      <c r="C37" s="15"/>
      <c r="D37" s="15"/>
      <c r="E37" s="15"/>
      <c r="F37" s="15"/>
      <c r="G37" s="17">
        <v>0</v>
      </c>
      <c r="H37" s="17"/>
      <c r="I37" s="17"/>
      <c r="J37" s="17"/>
      <c r="K37" s="17"/>
      <c r="L37" s="20">
        <v>18</v>
      </c>
      <c r="M37" s="20"/>
      <c r="N37" s="20"/>
      <c r="O37" s="20"/>
      <c r="P37" s="20"/>
      <c r="Q37" s="25">
        <v>0</v>
      </c>
      <c r="R37" s="25"/>
      <c r="S37" s="25"/>
      <c r="T37" s="25"/>
      <c r="U37" s="25"/>
      <c r="V37" s="29">
        <v>0</v>
      </c>
      <c r="W37" s="29"/>
      <c r="X37" s="29"/>
      <c r="Y37" s="29"/>
      <c r="Z37" s="29"/>
      <c r="AA37" s="15">
        <v>0</v>
      </c>
      <c r="AB37" s="15"/>
      <c r="AC37" s="15"/>
      <c r="AD37" s="15"/>
      <c r="AE37" s="15"/>
      <c r="AF37" s="33">
        <v>0</v>
      </c>
      <c r="AG37" s="33"/>
      <c r="AH37" s="33"/>
      <c r="AI37" s="33"/>
      <c r="AJ37" s="33"/>
      <c r="AK37" s="36">
        <v>0</v>
      </c>
      <c r="AL37" s="36"/>
      <c r="AM37" s="36"/>
      <c r="AN37" s="36"/>
      <c r="AO37" s="36"/>
      <c r="AP37" s="26"/>
    </row>
    <row r="38" spans="1:42" ht="20.25" thickBot="1">
      <c r="A38" s="13" t="s">
        <v>72</v>
      </c>
      <c r="B38" s="14">
        <v>0</v>
      </c>
      <c r="C38" s="15"/>
      <c r="D38" s="15"/>
      <c r="E38" s="15"/>
      <c r="F38" s="15"/>
      <c r="G38" s="17">
        <v>0</v>
      </c>
      <c r="H38" s="17"/>
      <c r="I38" s="17"/>
      <c r="J38" s="17"/>
      <c r="K38" s="17"/>
      <c r="L38" s="20">
        <v>1</v>
      </c>
      <c r="M38" s="20"/>
      <c r="N38" s="20"/>
      <c r="O38" s="20"/>
      <c r="P38" s="20"/>
      <c r="Q38" s="25">
        <v>0</v>
      </c>
      <c r="R38" s="25"/>
      <c r="S38" s="25"/>
      <c r="T38" s="25"/>
      <c r="U38" s="25"/>
      <c r="V38" s="29">
        <v>0</v>
      </c>
      <c r="W38" s="29"/>
      <c r="X38" s="29"/>
      <c r="Y38" s="29"/>
      <c r="Z38" s="29"/>
      <c r="AA38" s="15">
        <v>0</v>
      </c>
      <c r="AB38" s="15"/>
      <c r="AC38" s="15"/>
      <c r="AD38" s="15"/>
      <c r="AE38" s="15"/>
      <c r="AF38" s="33">
        <v>0</v>
      </c>
      <c r="AG38" s="33"/>
      <c r="AH38" s="33"/>
      <c r="AI38" s="33"/>
      <c r="AJ38" s="33"/>
      <c r="AK38" s="36">
        <v>0</v>
      </c>
      <c r="AL38" s="36"/>
      <c r="AM38" s="36"/>
      <c r="AN38" s="36"/>
      <c r="AO38" s="36"/>
      <c r="AP38" s="26"/>
    </row>
    <row r="39" spans="1:42" ht="20.25" thickBot="1">
      <c r="A39" s="13" t="s">
        <v>43</v>
      </c>
      <c r="B39" s="14">
        <v>0</v>
      </c>
      <c r="C39" s="15"/>
      <c r="D39" s="15"/>
      <c r="E39" s="15"/>
      <c r="F39" s="15"/>
      <c r="G39" s="17">
        <v>0</v>
      </c>
      <c r="H39" s="17"/>
      <c r="I39" s="17"/>
      <c r="J39" s="17"/>
      <c r="K39" s="17"/>
      <c r="L39" s="20">
        <v>6</v>
      </c>
      <c r="M39" s="20"/>
      <c r="N39" s="20"/>
      <c r="O39" s="20"/>
      <c r="P39" s="20"/>
      <c r="Q39" s="25">
        <v>0</v>
      </c>
      <c r="R39" s="25"/>
      <c r="S39" s="25"/>
      <c r="T39" s="25"/>
      <c r="U39" s="25"/>
      <c r="V39" s="29">
        <v>0</v>
      </c>
      <c r="W39" s="29"/>
      <c r="X39" s="29"/>
      <c r="Y39" s="29"/>
      <c r="Z39" s="29"/>
      <c r="AA39" s="15">
        <v>0</v>
      </c>
      <c r="AB39" s="15"/>
      <c r="AC39" s="15"/>
      <c r="AD39" s="15"/>
      <c r="AE39" s="15"/>
      <c r="AF39" s="33">
        <v>0</v>
      </c>
      <c r="AG39" s="33"/>
      <c r="AH39" s="33"/>
      <c r="AI39" s="33"/>
      <c r="AJ39" s="33"/>
      <c r="AK39" s="36">
        <v>0</v>
      </c>
      <c r="AL39" s="36"/>
      <c r="AM39" s="36"/>
      <c r="AN39" s="36"/>
      <c r="AO39" s="36"/>
      <c r="AP39" s="26"/>
    </row>
    <row r="40" spans="1:42" ht="15.75" thickBot="1">
      <c r="A40" s="13" t="s">
        <v>44</v>
      </c>
      <c r="B40" s="14">
        <v>0</v>
      </c>
      <c r="C40" s="15"/>
      <c r="D40" s="15"/>
      <c r="E40" s="15"/>
      <c r="F40" s="15"/>
      <c r="G40" s="17">
        <v>0</v>
      </c>
      <c r="H40" s="17"/>
      <c r="I40" s="17"/>
      <c r="J40" s="17"/>
      <c r="K40" s="17"/>
      <c r="L40" s="20">
        <v>13</v>
      </c>
      <c r="M40" s="20"/>
      <c r="N40" s="20"/>
      <c r="O40" s="20"/>
      <c r="P40" s="20"/>
      <c r="Q40" s="25">
        <v>0</v>
      </c>
      <c r="R40" s="25"/>
      <c r="S40" s="25"/>
      <c r="T40" s="25"/>
      <c r="U40" s="25"/>
      <c r="V40" s="29">
        <v>952</v>
      </c>
      <c r="W40" s="29"/>
      <c r="X40" s="29"/>
      <c r="Y40" s="29"/>
      <c r="Z40" s="29"/>
      <c r="AA40" s="15">
        <v>0</v>
      </c>
      <c r="AB40" s="15"/>
      <c r="AC40" s="15"/>
      <c r="AD40" s="15"/>
      <c r="AE40" s="15"/>
      <c r="AF40" s="33">
        <v>0</v>
      </c>
      <c r="AG40" s="33"/>
      <c r="AH40" s="33"/>
      <c r="AI40" s="33"/>
      <c r="AJ40" s="33"/>
      <c r="AK40" s="36">
        <v>0</v>
      </c>
      <c r="AL40" s="36"/>
      <c r="AM40" s="36"/>
      <c r="AN40" s="36"/>
      <c r="AO40" s="36"/>
      <c r="AP40" s="26"/>
    </row>
    <row r="41" spans="1:42" ht="20.25" thickBot="1">
      <c r="A41" s="13" t="s">
        <v>45</v>
      </c>
      <c r="B41" s="14">
        <v>0</v>
      </c>
      <c r="C41" s="15"/>
      <c r="D41" s="15"/>
      <c r="E41" s="15"/>
      <c r="F41" s="15"/>
      <c r="G41" s="17">
        <v>0</v>
      </c>
      <c r="H41" s="17"/>
      <c r="I41" s="17"/>
      <c r="J41" s="17"/>
      <c r="K41" s="17"/>
      <c r="L41" s="20">
        <v>1250</v>
      </c>
      <c r="M41" s="20"/>
      <c r="N41" s="20"/>
      <c r="O41" s="20"/>
      <c r="P41" s="20"/>
      <c r="Q41" s="25">
        <v>0</v>
      </c>
      <c r="R41" s="25"/>
      <c r="S41" s="25"/>
      <c r="T41" s="25"/>
      <c r="U41" s="25"/>
      <c r="V41" s="29">
        <v>0</v>
      </c>
      <c r="W41" s="29"/>
      <c r="X41" s="29"/>
      <c r="Y41" s="29"/>
      <c r="Z41" s="29"/>
      <c r="AA41" s="15">
        <v>0</v>
      </c>
      <c r="AB41" s="15"/>
      <c r="AC41" s="15"/>
      <c r="AD41" s="15"/>
      <c r="AE41" s="15"/>
      <c r="AF41" s="33">
        <v>0</v>
      </c>
      <c r="AG41" s="33"/>
      <c r="AH41" s="33"/>
      <c r="AI41" s="33"/>
      <c r="AJ41" s="33"/>
      <c r="AK41" s="36">
        <v>0</v>
      </c>
      <c r="AL41" s="36"/>
      <c r="AM41" s="36"/>
      <c r="AN41" s="36"/>
      <c r="AO41" s="36"/>
      <c r="AP41" s="26"/>
    </row>
    <row r="42" spans="1:42" ht="20.25" thickBot="1">
      <c r="A42" s="13" t="s">
        <v>46</v>
      </c>
      <c r="B42" s="14">
        <v>0</v>
      </c>
      <c r="C42" s="15"/>
      <c r="D42" s="15"/>
      <c r="E42" s="15"/>
      <c r="F42" s="15"/>
      <c r="G42" s="17">
        <v>0</v>
      </c>
      <c r="H42" s="17"/>
      <c r="I42" s="17"/>
      <c r="J42" s="17"/>
      <c r="K42" s="17"/>
      <c r="L42" s="20">
        <v>4</v>
      </c>
      <c r="M42" s="20"/>
      <c r="N42" s="20"/>
      <c r="O42" s="20"/>
      <c r="P42" s="20"/>
      <c r="Q42" s="25">
        <v>0</v>
      </c>
      <c r="R42" s="25"/>
      <c r="S42" s="25"/>
      <c r="T42" s="25"/>
      <c r="U42" s="25"/>
      <c r="V42" s="29">
        <v>0</v>
      </c>
      <c r="W42" s="29"/>
      <c r="X42" s="29"/>
      <c r="Y42" s="29"/>
      <c r="Z42" s="29"/>
      <c r="AA42" s="15">
        <v>0</v>
      </c>
      <c r="AB42" s="15"/>
      <c r="AC42" s="15"/>
      <c r="AD42" s="15"/>
      <c r="AE42" s="15"/>
      <c r="AF42" s="33">
        <v>0</v>
      </c>
      <c r="AG42" s="33"/>
      <c r="AH42" s="33"/>
      <c r="AI42" s="33"/>
      <c r="AJ42" s="33"/>
      <c r="AK42" s="36">
        <v>0</v>
      </c>
      <c r="AL42" s="36"/>
      <c r="AM42" s="36"/>
      <c r="AN42" s="36"/>
      <c r="AO42" s="36"/>
      <c r="AP42" s="26"/>
    </row>
    <row r="43" spans="1:42" ht="15.75" thickBot="1">
      <c r="A43" s="13" t="s">
        <v>47</v>
      </c>
      <c r="B43" s="14">
        <v>0</v>
      </c>
      <c r="C43" s="15"/>
      <c r="D43" s="15"/>
      <c r="E43" s="15"/>
      <c r="F43" s="15"/>
      <c r="G43" s="17">
        <v>0</v>
      </c>
      <c r="H43" s="17"/>
      <c r="I43" s="17"/>
      <c r="J43" s="17"/>
      <c r="K43" s="17"/>
      <c r="L43" s="20">
        <v>0</v>
      </c>
      <c r="M43" s="20"/>
      <c r="N43" s="20"/>
      <c r="O43" s="20"/>
      <c r="P43" s="20"/>
      <c r="Q43" s="25">
        <v>0</v>
      </c>
      <c r="R43" s="25"/>
      <c r="S43" s="25"/>
      <c r="T43" s="25"/>
      <c r="U43" s="25"/>
      <c r="V43" s="29">
        <v>0</v>
      </c>
      <c r="W43" s="29"/>
      <c r="X43" s="29"/>
      <c r="Y43" s="29"/>
      <c r="Z43" s="29"/>
      <c r="AA43" s="15">
        <v>0</v>
      </c>
      <c r="AB43" s="15"/>
      <c r="AC43" s="15"/>
      <c r="AD43" s="15"/>
      <c r="AE43" s="15"/>
      <c r="AF43" s="33">
        <v>0</v>
      </c>
      <c r="AG43" s="33"/>
      <c r="AH43" s="33"/>
      <c r="AI43" s="33"/>
      <c r="AJ43" s="33"/>
      <c r="AK43" s="36">
        <v>6030</v>
      </c>
      <c r="AL43" s="36"/>
      <c r="AM43" s="36"/>
      <c r="AN43" s="36"/>
      <c r="AO43" s="36"/>
      <c r="AP43" s="26"/>
    </row>
    <row r="44" spans="1:42" ht="20.25" thickBot="1">
      <c r="A44" s="13" t="s">
        <v>48</v>
      </c>
      <c r="B44" s="14">
        <v>0</v>
      </c>
      <c r="C44" s="15"/>
      <c r="D44" s="15"/>
      <c r="E44" s="15"/>
      <c r="F44" s="15"/>
      <c r="G44" s="17">
        <v>0</v>
      </c>
      <c r="H44" s="17"/>
      <c r="I44" s="17"/>
      <c r="J44" s="17"/>
      <c r="K44" s="17"/>
      <c r="L44" s="20">
        <v>0</v>
      </c>
      <c r="M44" s="20"/>
      <c r="N44" s="20"/>
      <c r="O44" s="20"/>
      <c r="P44" s="20"/>
      <c r="Q44" s="25">
        <v>0</v>
      </c>
      <c r="R44" s="25"/>
      <c r="S44" s="25"/>
      <c r="T44" s="25"/>
      <c r="U44" s="25"/>
      <c r="V44" s="29">
        <v>0</v>
      </c>
      <c r="W44" s="29"/>
      <c r="X44" s="29"/>
      <c r="Y44" s="29"/>
      <c r="Z44" s="29"/>
      <c r="AA44" s="15">
        <v>0</v>
      </c>
      <c r="AB44" s="15"/>
      <c r="AC44" s="15"/>
      <c r="AD44" s="15"/>
      <c r="AE44" s="15"/>
      <c r="AF44" s="33">
        <v>0</v>
      </c>
      <c r="AG44" s="33"/>
      <c r="AH44" s="33"/>
      <c r="AI44" s="33"/>
      <c r="AJ44" s="33"/>
      <c r="AK44" s="36">
        <v>6</v>
      </c>
      <c r="AL44" s="36"/>
      <c r="AM44" s="36"/>
      <c r="AN44" s="36"/>
      <c r="AO44" s="36"/>
      <c r="AP44" s="26"/>
    </row>
    <row r="45" spans="1:42" ht="15.75" thickBot="1">
      <c r="A45" s="13" t="s">
        <v>49</v>
      </c>
      <c r="B45" s="14">
        <v>0</v>
      </c>
      <c r="C45" s="15"/>
      <c r="D45" s="15"/>
      <c r="E45" s="15"/>
      <c r="F45" s="15"/>
      <c r="G45" s="17">
        <v>0</v>
      </c>
      <c r="H45" s="17"/>
      <c r="I45" s="17"/>
      <c r="J45" s="17"/>
      <c r="K45" s="17"/>
      <c r="L45" s="20">
        <v>0</v>
      </c>
      <c r="M45" s="20"/>
      <c r="N45" s="20"/>
      <c r="O45" s="20"/>
      <c r="P45" s="20"/>
      <c r="Q45" s="25">
        <v>0</v>
      </c>
      <c r="R45" s="25"/>
      <c r="S45" s="25"/>
      <c r="T45" s="25"/>
      <c r="U45" s="25"/>
      <c r="V45" s="29">
        <v>0</v>
      </c>
      <c r="W45" s="29"/>
      <c r="X45" s="29"/>
      <c r="Y45" s="29"/>
      <c r="Z45" s="29"/>
      <c r="AA45" s="15">
        <v>0</v>
      </c>
      <c r="AB45" s="15"/>
      <c r="AC45" s="15"/>
      <c r="AD45" s="15"/>
      <c r="AE45" s="15"/>
      <c r="AF45" s="33">
        <v>0</v>
      </c>
      <c r="AG45" s="33"/>
      <c r="AH45" s="33"/>
      <c r="AI45" s="33"/>
      <c r="AJ45" s="33"/>
      <c r="AK45" s="36">
        <v>6</v>
      </c>
      <c r="AL45" s="36"/>
      <c r="AM45" s="36"/>
      <c r="AN45" s="36"/>
      <c r="AO45" s="36"/>
      <c r="AP45" s="26"/>
    </row>
    <row r="46" spans="1:42" ht="20.25" thickBot="1">
      <c r="A46" s="13" t="s">
        <v>50</v>
      </c>
      <c r="B46" s="14">
        <v>0</v>
      </c>
      <c r="C46" s="15"/>
      <c r="D46" s="15"/>
      <c r="E46" s="15"/>
      <c r="F46" s="15"/>
      <c r="G46" s="17">
        <v>0</v>
      </c>
      <c r="H46" s="17"/>
      <c r="I46" s="17"/>
      <c r="J46" s="17"/>
      <c r="K46" s="17"/>
      <c r="L46" s="20">
        <v>0</v>
      </c>
      <c r="M46" s="20"/>
      <c r="N46" s="20"/>
      <c r="O46" s="20"/>
      <c r="P46" s="20"/>
      <c r="Q46" s="25">
        <v>0</v>
      </c>
      <c r="R46" s="25"/>
      <c r="S46" s="25"/>
      <c r="T46" s="25"/>
      <c r="U46" s="25"/>
      <c r="V46" s="29">
        <v>0</v>
      </c>
      <c r="W46" s="29"/>
      <c r="X46" s="29"/>
      <c r="Y46" s="29"/>
      <c r="Z46" s="29"/>
      <c r="AA46" s="15">
        <v>0</v>
      </c>
      <c r="AB46" s="15"/>
      <c r="AC46" s="15"/>
      <c r="AD46" s="15"/>
      <c r="AE46" s="15"/>
      <c r="AF46" s="33">
        <v>0</v>
      </c>
      <c r="AG46" s="33"/>
      <c r="AH46" s="33"/>
      <c r="AI46" s="33"/>
      <c r="AJ46" s="33"/>
      <c r="AK46" s="36">
        <v>600</v>
      </c>
      <c r="AL46" s="36"/>
      <c r="AM46" s="36"/>
      <c r="AN46" s="36"/>
      <c r="AO46" s="36"/>
      <c r="AP46" s="26"/>
    </row>
    <row r="47" spans="1:42" ht="20.25" thickBot="1">
      <c r="A47" s="13" t="s">
        <v>51</v>
      </c>
      <c r="B47" s="14">
        <v>0</v>
      </c>
      <c r="C47" s="15"/>
      <c r="D47" s="15"/>
      <c r="E47" s="15"/>
      <c r="F47" s="15"/>
      <c r="G47" s="17">
        <v>0</v>
      </c>
      <c r="H47" s="17"/>
      <c r="I47" s="17"/>
      <c r="J47" s="17"/>
      <c r="K47" s="17"/>
      <c r="L47" s="20">
        <v>0</v>
      </c>
      <c r="M47" s="20"/>
      <c r="N47" s="20"/>
      <c r="O47" s="20"/>
      <c r="P47" s="20"/>
      <c r="Q47" s="25">
        <v>0</v>
      </c>
      <c r="R47" s="25"/>
      <c r="S47" s="25"/>
      <c r="T47" s="25"/>
      <c r="U47" s="25"/>
      <c r="V47" s="29">
        <v>0</v>
      </c>
      <c r="W47" s="29"/>
      <c r="X47" s="29"/>
      <c r="Y47" s="29"/>
      <c r="Z47" s="29"/>
      <c r="AA47" s="15">
        <v>4700</v>
      </c>
      <c r="AB47" s="15"/>
      <c r="AC47" s="15"/>
      <c r="AD47" s="15"/>
      <c r="AE47" s="15"/>
      <c r="AF47" s="33">
        <v>0</v>
      </c>
      <c r="AG47" s="33"/>
      <c r="AH47" s="33"/>
      <c r="AI47" s="33"/>
      <c r="AJ47" s="33"/>
      <c r="AK47" s="36">
        <v>0</v>
      </c>
      <c r="AL47" s="36"/>
      <c r="AM47" s="36"/>
      <c r="AN47" s="36"/>
      <c r="AO47" s="36"/>
      <c r="AP47" s="26"/>
    </row>
    <row r="48" spans="1:42" ht="15.75" thickBot="1">
      <c r="A48" s="13" t="s">
        <v>52</v>
      </c>
      <c r="B48" s="14">
        <v>0</v>
      </c>
      <c r="C48" s="15"/>
      <c r="D48" s="15"/>
      <c r="E48" s="15"/>
      <c r="F48" s="15"/>
      <c r="G48" s="17">
        <v>0</v>
      </c>
      <c r="H48" s="17"/>
      <c r="I48" s="17"/>
      <c r="J48" s="17"/>
      <c r="K48" s="17"/>
      <c r="L48" s="20">
        <v>0</v>
      </c>
      <c r="M48" s="20"/>
      <c r="N48" s="20"/>
      <c r="O48" s="20"/>
      <c r="P48" s="20"/>
      <c r="Q48" s="25">
        <v>0</v>
      </c>
      <c r="R48" s="25"/>
      <c r="S48" s="25"/>
      <c r="T48" s="25"/>
      <c r="U48" s="25"/>
      <c r="V48" s="29">
        <v>0</v>
      </c>
      <c r="W48" s="29"/>
      <c r="X48" s="29"/>
      <c r="Y48" s="29"/>
      <c r="Z48" s="29"/>
      <c r="AA48" s="15">
        <v>237</v>
      </c>
      <c r="AB48" s="15"/>
      <c r="AC48" s="15"/>
      <c r="AD48" s="15"/>
      <c r="AE48" s="15"/>
      <c r="AF48" s="33">
        <v>0</v>
      </c>
      <c r="AG48" s="33"/>
      <c r="AH48" s="33"/>
      <c r="AI48" s="33"/>
      <c r="AJ48" s="33"/>
      <c r="AK48" s="36">
        <v>0</v>
      </c>
      <c r="AL48" s="36"/>
      <c r="AM48" s="36"/>
      <c r="AN48" s="36"/>
      <c r="AO48" s="36"/>
      <c r="AP48" s="26"/>
    </row>
    <row r="49" spans="1:42" ht="15.75" thickBot="1">
      <c r="A49" s="13" t="s">
        <v>53</v>
      </c>
      <c r="B49" s="14">
        <v>0</v>
      </c>
      <c r="C49" s="15"/>
      <c r="D49" s="15"/>
      <c r="E49" s="15"/>
      <c r="F49" s="15"/>
      <c r="G49" s="17">
        <v>0</v>
      </c>
      <c r="H49" s="17"/>
      <c r="I49" s="17"/>
      <c r="J49" s="17"/>
      <c r="K49" s="17"/>
      <c r="L49" s="20">
        <v>0</v>
      </c>
      <c r="M49" s="20"/>
      <c r="N49" s="20"/>
      <c r="O49" s="20"/>
      <c r="P49" s="20"/>
      <c r="Q49" s="25">
        <v>0</v>
      </c>
      <c r="R49" s="25"/>
      <c r="S49" s="25"/>
      <c r="T49" s="25"/>
      <c r="U49" s="25"/>
      <c r="V49" s="29">
        <v>0</v>
      </c>
      <c r="W49" s="29"/>
      <c r="X49" s="29"/>
      <c r="Y49" s="29"/>
      <c r="Z49" s="29"/>
      <c r="AA49" s="15">
        <v>35</v>
      </c>
      <c r="AB49" s="15"/>
      <c r="AC49" s="15"/>
      <c r="AD49" s="15"/>
      <c r="AE49" s="15"/>
      <c r="AF49" s="33">
        <v>0</v>
      </c>
      <c r="AG49" s="33"/>
      <c r="AH49" s="33"/>
      <c r="AI49" s="33"/>
      <c r="AJ49" s="33"/>
      <c r="AK49" s="36">
        <v>0</v>
      </c>
      <c r="AL49" s="36"/>
      <c r="AM49" s="36"/>
      <c r="AN49" s="36"/>
      <c r="AO49" s="36"/>
      <c r="AP49" s="26"/>
    </row>
    <row r="50" spans="1:42" ht="20.25" thickBot="1">
      <c r="A50" s="13" t="s">
        <v>54</v>
      </c>
      <c r="B50" s="14">
        <v>0</v>
      </c>
      <c r="C50" s="15"/>
      <c r="D50" s="15"/>
      <c r="E50" s="15"/>
      <c r="F50" s="15"/>
      <c r="G50" s="17">
        <v>0</v>
      </c>
      <c r="H50" s="17"/>
      <c r="I50" s="17"/>
      <c r="J50" s="17"/>
      <c r="K50" s="17"/>
      <c r="L50" s="20">
        <v>0</v>
      </c>
      <c r="M50" s="20"/>
      <c r="N50" s="20"/>
      <c r="O50" s="20"/>
      <c r="P50" s="20"/>
      <c r="Q50" s="25">
        <v>0</v>
      </c>
      <c r="R50" s="25"/>
      <c r="S50" s="25"/>
      <c r="T50" s="25"/>
      <c r="U50" s="25"/>
      <c r="V50" s="29">
        <v>0</v>
      </c>
      <c r="W50" s="29"/>
      <c r="X50" s="29"/>
      <c r="Y50" s="29"/>
      <c r="Z50" s="29"/>
      <c r="AA50" s="15">
        <v>411</v>
      </c>
      <c r="AB50" s="15"/>
      <c r="AC50" s="15"/>
      <c r="AD50" s="15"/>
      <c r="AE50" s="15"/>
      <c r="AF50" s="33">
        <v>0</v>
      </c>
      <c r="AG50" s="33"/>
      <c r="AH50" s="33"/>
      <c r="AI50" s="33"/>
      <c r="AJ50" s="33"/>
      <c r="AK50" s="36">
        <v>0</v>
      </c>
      <c r="AL50" s="36"/>
      <c r="AM50" s="36"/>
      <c r="AN50" s="36"/>
      <c r="AO50" s="36"/>
      <c r="AP50" s="26"/>
    </row>
    <row r="51" spans="1:42" ht="20.25" thickBot="1">
      <c r="A51" s="13" t="s">
        <v>55</v>
      </c>
      <c r="B51" s="14">
        <v>0</v>
      </c>
      <c r="C51" s="15"/>
      <c r="D51" s="15"/>
      <c r="E51" s="15"/>
      <c r="F51" s="15"/>
      <c r="G51" s="17">
        <v>0</v>
      </c>
      <c r="H51" s="17"/>
      <c r="I51" s="17"/>
      <c r="J51" s="17"/>
      <c r="K51" s="17"/>
      <c r="L51" s="20">
        <v>0</v>
      </c>
      <c r="M51" s="20"/>
      <c r="N51" s="20"/>
      <c r="O51" s="20"/>
      <c r="P51" s="20"/>
      <c r="Q51" s="25">
        <v>0</v>
      </c>
      <c r="R51" s="25"/>
      <c r="S51" s="25"/>
      <c r="T51" s="25"/>
      <c r="U51" s="25"/>
      <c r="V51" s="29">
        <v>0</v>
      </c>
      <c r="W51" s="29"/>
      <c r="X51" s="29"/>
      <c r="Y51" s="29"/>
      <c r="Z51" s="29"/>
      <c r="AA51" s="15">
        <v>10</v>
      </c>
      <c r="AB51" s="15"/>
      <c r="AC51" s="15"/>
      <c r="AD51" s="15"/>
      <c r="AE51" s="15"/>
      <c r="AF51" s="33">
        <v>0</v>
      </c>
      <c r="AG51" s="33"/>
      <c r="AH51" s="33"/>
      <c r="AI51" s="33"/>
      <c r="AJ51" s="33"/>
      <c r="AK51" s="36">
        <v>0</v>
      </c>
      <c r="AL51" s="36"/>
      <c r="AM51" s="36"/>
      <c r="AN51" s="36"/>
      <c r="AO51" s="36"/>
      <c r="AP51" s="26"/>
    </row>
    <row r="52" spans="1:42" ht="20.25" thickBot="1">
      <c r="A52" s="13" t="s">
        <v>56</v>
      </c>
      <c r="B52" s="14">
        <v>0</v>
      </c>
      <c r="C52" s="15"/>
      <c r="D52" s="15"/>
      <c r="E52" s="15"/>
      <c r="F52" s="15"/>
      <c r="G52" s="17">
        <v>0</v>
      </c>
      <c r="H52" s="17"/>
      <c r="I52" s="17"/>
      <c r="J52" s="17"/>
      <c r="K52" s="17"/>
      <c r="L52" s="20">
        <v>0</v>
      </c>
      <c r="M52" s="20"/>
      <c r="N52" s="20"/>
      <c r="O52" s="20"/>
      <c r="P52" s="20"/>
      <c r="Q52" s="25">
        <v>0</v>
      </c>
      <c r="R52" s="25"/>
      <c r="S52" s="25"/>
      <c r="T52" s="25"/>
      <c r="U52" s="25"/>
      <c r="V52" s="29">
        <v>0</v>
      </c>
      <c r="W52" s="29"/>
      <c r="X52" s="29"/>
      <c r="Y52" s="29"/>
      <c r="Z52" s="29"/>
      <c r="AA52" s="15">
        <v>32</v>
      </c>
      <c r="AB52" s="15"/>
      <c r="AC52" s="15"/>
      <c r="AD52" s="15"/>
      <c r="AE52" s="15"/>
      <c r="AF52" s="33">
        <v>0</v>
      </c>
      <c r="AG52" s="33"/>
      <c r="AH52" s="33"/>
      <c r="AI52" s="33"/>
      <c r="AJ52" s="33"/>
      <c r="AK52" s="36">
        <v>0</v>
      </c>
      <c r="AL52" s="36"/>
      <c r="AM52" s="36"/>
      <c r="AN52" s="36"/>
      <c r="AO52" s="36"/>
      <c r="AP52" s="26"/>
    </row>
    <row r="53" spans="1:42" ht="20.25" thickBot="1">
      <c r="A53" s="13" t="s">
        <v>57</v>
      </c>
      <c r="B53" s="14">
        <v>0</v>
      </c>
      <c r="C53" s="15"/>
      <c r="D53" s="15"/>
      <c r="E53" s="15"/>
      <c r="F53" s="15"/>
      <c r="G53" s="17">
        <v>0</v>
      </c>
      <c r="H53" s="17"/>
      <c r="I53" s="17"/>
      <c r="J53" s="17"/>
      <c r="K53" s="17"/>
      <c r="L53" s="20">
        <v>0</v>
      </c>
      <c r="M53" s="20"/>
      <c r="N53" s="20"/>
      <c r="O53" s="20"/>
      <c r="P53" s="20"/>
      <c r="Q53" s="25">
        <v>0</v>
      </c>
      <c r="R53" s="25"/>
      <c r="S53" s="25"/>
      <c r="T53" s="25"/>
      <c r="U53" s="25"/>
      <c r="V53" s="29">
        <v>0</v>
      </c>
      <c r="W53" s="29"/>
      <c r="X53" s="29"/>
      <c r="Y53" s="29"/>
      <c r="Z53" s="29"/>
      <c r="AA53" s="15">
        <v>4</v>
      </c>
      <c r="AB53" s="15"/>
      <c r="AC53" s="15"/>
      <c r="AD53" s="15"/>
      <c r="AE53" s="15"/>
      <c r="AF53" s="33">
        <v>0</v>
      </c>
      <c r="AG53" s="33"/>
      <c r="AH53" s="33"/>
      <c r="AI53" s="33"/>
      <c r="AJ53" s="33"/>
      <c r="AK53" s="36">
        <v>0</v>
      </c>
      <c r="AL53" s="36"/>
      <c r="AM53" s="36"/>
      <c r="AN53" s="36"/>
      <c r="AO53" s="36"/>
      <c r="AP53" s="26"/>
    </row>
    <row r="54" spans="1:42" ht="20.25" thickBot="1">
      <c r="A54" s="13" t="s">
        <v>58</v>
      </c>
      <c r="B54" s="14">
        <v>0</v>
      </c>
      <c r="C54" s="15"/>
      <c r="D54" s="15"/>
      <c r="E54" s="15"/>
      <c r="F54" s="15"/>
      <c r="G54" s="17">
        <v>0</v>
      </c>
      <c r="H54" s="17"/>
      <c r="I54" s="17"/>
      <c r="J54" s="17"/>
      <c r="K54" s="17"/>
      <c r="L54" s="20">
        <v>0</v>
      </c>
      <c r="M54" s="20"/>
      <c r="N54" s="20"/>
      <c r="O54" s="20"/>
      <c r="P54" s="20"/>
      <c r="Q54" s="25">
        <v>0</v>
      </c>
      <c r="R54" s="25"/>
      <c r="S54" s="25"/>
      <c r="T54" s="25"/>
      <c r="U54" s="25"/>
      <c r="V54" s="29">
        <v>0</v>
      </c>
      <c r="W54" s="29"/>
      <c r="X54" s="29"/>
      <c r="Y54" s="29"/>
      <c r="Z54" s="29"/>
      <c r="AA54" s="15">
        <v>12</v>
      </c>
      <c r="AB54" s="15"/>
      <c r="AC54" s="15"/>
      <c r="AD54" s="15"/>
      <c r="AE54" s="15"/>
      <c r="AF54" s="33">
        <v>0</v>
      </c>
      <c r="AG54" s="33"/>
      <c r="AH54" s="33"/>
      <c r="AI54" s="33"/>
      <c r="AJ54" s="33"/>
      <c r="AK54" s="36">
        <v>0</v>
      </c>
      <c r="AL54" s="36"/>
      <c r="AM54" s="36"/>
      <c r="AN54" s="36"/>
      <c r="AO54" s="36"/>
      <c r="AP54" s="26"/>
    </row>
    <row r="55" spans="1:42" ht="20.25" thickBot="1">
      <c r="A55" s="13" t="s">
        <v>73</v>
      </c>
      <c r="B55" s="14">
        <v>0</v>
      </c>
      <c r="C55" s="15"/>
      <c r="D55" s="15"/>
      <c r="E55" s="15"/>
      <c r="F55" s="15"/>
      <c r="G55" s="17">
        <v>0</v>
      </c>
      <c r="H55" s="17"/>
      <c r="I55" s="17"/>
      <c r="J55" s="17"/>
      <c r="K55" s="17"/>
      <c r="L55" s="20">
        <v>0</v>
      </c>
      <c r="M55" s="20"/>
      <c r="N55" s="20"/>
      <c r="O55" s="20"/>
      <c r="P55" s="20"/>
      <c r="Q55" s="25">
        <v>0</v>
      </c>
      <c r="R55" s="25"/>
      <c r="S55" s="25"/>
      <c r="T55" s="25"/>
      <c r="U55" s="25"/>
      <c r="V55" s="29">
        <v>0</v>
      </c>
      <c r="W55" s="29"/>
      <c r="X55" s="29"/>
      <c r="Y55" s="29"/>
      <c r="Z55" s="29"/>
      <c r="AA55" s="15">
        <v>0</v>
      </c>
      <c r="AB55" s="15"/>
      <c r="AC55" s="15"/>
      <c r="AD55" s="15"/>
      <c r="AE55" s="15"/>
      <c r="AF55" s="33">
        <v>350</v>
      </c>
      <c r="AG55" s="33"/>
      <c r="AH55" s="33"/>
      <c r="AI55" s="33"/>
      <c r="AJ55" s="33"/>
      <c r="AK55" s="36">
        <v>0</v>
      </c>
      <c r="AL55" s="36"/>
      <c r="AM55" s="36"/>
      <c r="AN55" s="36"/>
      <c r="AO55" s="36"/>
      <c r="AP55" s="26"/>
    </row>
    <row r="56" spans="1:42" ht="20.25" thickBot="1">
      <c r="A56" s="13" t="s">
        <v>74</v>
      </c>
      <c r="B56" s="14">
        <v>0</v>
      </c>
      <c r="C56" s="15"/>
      <c r="D56" s="15"/>
      <c r="E56" s="15"/>
      <c r="F56" s="15"/>
      <c r="G56" s="17">
        <v>0</v>
      </c>
      <c r="H56" s="17"/>
      <c r="I56" s="17"/>
      <c r="J56" s="17"/>
      <c r="K56" s="17"/>
      <c r="L56" s="20">
        <v>0</v>
      </c>
      <c r="M56" s="20"/>
      <c r="N56" s="20"/>
      <c r="O56" s="20"/>
      <c r="P56" s="20"/>
      <c r="Q56" s="25">
        <v>0</v>
      </c>
      <c r="R56" s="25"/>
      <c r="S56" s="25"/>
      <c r="T56" s="25"/>
      <c r="U56" s="25"/>
      <c r="V56" s="29">
        <v>0</v>
      </c>
      <c r="W56" s="29"/>
      <c r="X56" s="29"/>
      <c r="Y56" s="29"/>
      <c r="Z56" s="29"/>
      <c r="AA56" s="15">
        <v>0</v>
      </c>
      <c r="AB56" s="15"/>
      <c r="AC56" s="15"/>
      <c r="AD56" s="15"/>
      <c r="AE56" s="15"/>
      <c r="AF56" s="33">
        <v>1</v>
      </c>
      <c r="AG56" s="33"/>
      <c r="AH56" s="33"/>
      <c r="AI56" s="33"/>
      <c r="AJ56" s="33"/>
      <c r="AK56" s="36">
        <v>0</v>
      </c>
      <c r="AL56" s="36"/>
      <c r="AM56" s="36"/>
      <c r="AN56" s="36"/>
      <c r="AO56" s="36"/>
      <c r="AP56" s="26"/>
    </row>
    <row r="57" spans="1:42" ht="15.75" thickBot="1">
      <c r="A57" s="13" t="s">
        <v>59</v>
      </c>
      <c r="B57" s="14">
        <v>0</v>
      </c>
      <c r="C57" s="15"/>
      <c r="D57" s="15"/>
      <c r="E57" s="15"/>
      <c r="F57" s="15"/>
      <c r="G57" s="17">
        <v>0</v>
      </c>
      <c r="H57" s="17"/>
      <c r="I57" s="17"/>
      <c r="J57" s="17"/>
      <c r="K57" s="17"/>
      <c r="L57" s="20">
        <v>0</v>
      </c>
      <c r="M57" s="20"/>
      <c r="N57" s="20"/>
      <c r="O57" s="20"/>
      <c r="P57" s="20"/>
      <c r="Q57" s="25">
        <v>0</v>
      </c>
      <c r="R57" s="25"/>
      <c r="S57" s="25"/>
      <c r="T57" s="25"/>
      <c r="U57" s="25"/>
      <c r="V57" s="29">
        <v>0</v>
      </c>
      <c r="W57" s="29"/>
      <c r="X57" s="29"/>
      <c r="Y57" s="29"/>
      <c r="Z57" s="29"/>
      <c r="AA57" s="15">
        <v>0</v>
      </c>
      <c r="AB57" s="15"/>
      <c r="AC57" s="15"/>
      <c r="AD57" s="15"/>
      <c r="AE57" s="15"/>
      <c r="AF57" s="33">
        <v>700</v>
      </c>
      <c r="AG57" s="33"/>
      <c r="AH57" s="33"/>
      <c r="AI57" s="33"/>
      <c r="AJ57" s="33"/>
      <c r="AK57" s="36">
        <v>0</v>
      </c>
      <c r="AL57" s="36"/>
      <c r="AM57" s="36"/>
      <c r="AN57" s="36"/>
      <c r="AO57" s="36"/>
      <c r="AP57" s="26"/>
    </row>
    <row r="58" spans="1:42" ht="20.25" thickBot="1">
      <c r="A58" s="13" t="s">
        <v>60</v>
      </c>
      <c r="B58" s="14">
        <v>0</v>
      </c>
      <c r="C58" s="15"/>
      <c r="D58" s="15"/>
      <c r="E58" s="15"/>
      <c r="F58" s="15"/>
      <c r="G58" s="17">
        <v>0</v>
      </c>
      <c r="H58" s="17"/>
      <c r="I58" s="17"/>
      <c r="J58" s="17"/>
      <c r="K58" s="17"/>
      <c r="L58" s="20">
        <v>0</v>
      </c>
      <c r="M58" s="20"/>
      <c r="N58" s="20"/>
      <c r="O58" s="20"/>
      <c r="P58" s="20"/>
      <c r="Q58" s="25">
        <v>0</v>
      </c>
      <c r="R58" s="25"/>
      <c r="S58" s="25"/>
      <c r="T58" s="25"/>
      <c r="U58" s="25"/>
      <c r="V58" s="29">
        <v>0</v>
      </c>
      <c r="W58" s="29"/>
      <c r="X58" s="29"/>
      <c r="Y58" s="29"/>
      <c r="Z58" s="29"/>
      <c r="AA58" s="15">
        <v>0</v>
      </c>
      <c r="AB58" s="15"/>
      <c r="AC58" s="15"/>
      <c r="AD58" s="15"/>
      <c r="AE58" s="15"/>
      <c r="AF58" s="33">
        <v>3</v>
      </c>
      <c r="AG58" s="33"/>
      <c r="AH58" s="33"/>
      <c r="AI58" s="33"/>
      <c r="AJ58" s="33"/>
      <c r="AK58" s="36">
        <v>0</v>
      </c>
      <c r="AL58" s="36"/>
      <c r="AM58" s="36"/>
      <c r="AN58" s="36"/>
      <c r="AO58" s="36"/>
      <c r="AP58" s="26"/>
    </row>
    <row r="59" spans="1:42" ht="20.25" thickBot="1">
      <c r="A59" s="13" t="s">
        <v>61</v>
      </c>
      <c r="B59" s="14">
        <v>0</v>
      </c>
      <c r="C59" s="15"/>
      <c r="D59" s="15"/>
      <c r="E59" s="15"/>
      <c r="F59" s="15"/>
      <c r="G59" s="17">
        <v>0</v>
      </c>
      <c r="H59" s="17"/>
      <c r="I59" s="17"/>
      <c r="J59" s="17"/>
      <c r="K59" s="17"/>
      <c r="L59" s="20">
        <v>0</v>
      </c>
      <c r="M59" s="20"/>
      <c r="N59" s="20"/>
      <c r="O59" s="20"/>
      <c r="P59" s="20"/>
      <c r="Q59" s="25">
        <v>0</v>
      </c>
      <c r="R59" s="25"/>
      <c r="S59" s="25"/>
      <c r="T59" s="25"/>
      <c r="U59" s="25"/>
      <c r="V59" s="29">
        <v>0</v>
      </c>
      <c r="W59" s="29"/>
      <c r="X59" s="29"/>
      <c r="Y59" s="29"/>
      <c r="Z59" s="29"/>
      <c r="AA59" s="15">
        <v>0</v>
      </c>
      <c r="AB59" s="15"/>
      <c r="AC59" s="15"/>
      <c r="AD59" s="15"/>
      <c r="AE59" s="15"/>
      <c r="AF59" s="33">
        <v>12</v>
      </c>
      <c r="AG59" s="33"/>
      <c r="AH59" s="33"/>
      <c r="AI59" s="33"/>
      <c r="AJ59" s="33"/>
      <c r="AK59" s="36">
        <v>0</v>
      </c>
      <c r="AL59" s="36"/>
      <c r="AM59" s="36"/>
      <c r="AN59" s="36"/>
      <c r="AO59" s="36"/>
      <c r="AP59" s="26"/>
    </row>
    <row r="60" spans="1:42" ht="15.75" thickBot="1">
      <c r="A60" s="13" t="s">
        <v>62</v>
      </c>
      <c r="B60" s="14">
        <v>0</v>
      </c>
      <c r="C60" s="15"/>
      <c r="D60" s="15"/>
      <c r="E60" s="15"/>
      <c r="F60" s="15"/>
      <c r="G60" s="17">
        <v>134</v>
      </c>
      <c r="H60" s="17"/>
      <c r="I60" s="17"/>
      <c r="J60" s="17"/>
      <c r="K60" s="17"/>
      <c r="L60" s="20">
        <v>0</v>
      </c>
      <c r="M60" s="20"/>
      <c r="N60" s="20"/>
      <c r="O60" s="20"/>
      <c r="P60" s="20"/>
      <c r="Q60" s="25">
        <v>0</v>
      </c>
      <c r="R60" s="25"/>
      <c r="S60" s="25"/>
      <c r="T60" s="25"/>
      <c r="U60" s="25"/>
      <c r="V60" s="29">
        <v>0</v>
      </c>
      <c r="W60" s="29"/>
      <c r="X60" s="29"/>
      <c r="Y60" s="29"/>
      <c r="Z60" s="29"/>
      <c r="AA60" s="15">
        <v>0</v>
      </c>
      <c r="AB60" s="15"/>
      <c r="AC60" s="15"/>
      <c r="AD60" s="15"/>
      <c r="AE60" s="15"/>
      <c r="AF60" s="33">
        <v>0</v>
      </c>
      <c r="AG60" s="33"/>
      <c r="AH60" s="33"/>
      <c r="AI60" s="33"/>
      <c r="AJ60" s="33"/>
      <c r="AK60" s="36">
        <v>0</v>
      </c>
      <c r="AL60" s="36"/>
      <c r="AM60" s="36"/>
      <c r="AN60" s="36"/>
      <c r="AO60" s="36"/>
      <c r="AP60" s="26"/>
    </row>
    <row r="61" spans="1:42" ht="20.25" thickBot="1">
      <c r="A61" s="13" t="s">
        <v>63</v>
      </c>
      <c r="B61" s="14">
        <v>0</v>
      </c>
      <c r="C61" s="15"/>
      <c r="D61" s="15"/>
      <c r="E61" s="15"/>
      <c r="F61" s="15"/>
      <c r="G61" s="17">
        <v>3</v>
      </c>
      <c r="H61" s="17"/>
      <c r="I61" s="17"/>
      <c r="J61" s="17"/>
      <c r="K61" s="17"/>
      <c r="L61" s="20">
        <v>0</v>
      </c>
      <c r="M61" s="20"/>
      <c r="N61" s="20"/>
      <c r="O61" s="20"/>
      <c r="P61" s="20"/>
      <c r="Q61" s="25">
        <v>0</v>
      </c>
      <c r="R61" s="25"/>
      <c r="S61" s="25"/>
      <c r="T61" s="25"/>
      <c r="U61" s="25"/>
      <c r="V61" s="29">
        <v>0</v>
      </c>
      <c r="W61" s="29"/>
      <c r="X61" s="29"/>
      <c r="Y61" s="29"/>
      <c r="Z61" s="29"/>
      <c r="AA61" s="15">
        <v>0</v>
      </c>
      <c r="AB61" s="15"/>
      <c r="AC61" s="15"/>
      <c r="AD61" s="15"/>
      <c r="AE61" s="15"/>
      <c r="AF61" s="33">
        <v>0</v>
      </c>
      <c r="AG61" s="33"/>
      <c r="AH61" s="33"/>
      <c r="AI61" s="33"/>
      <c r="AJ61" s="33"/>
      <c r="AK61" s="36">
        <v>0</v>
      </c>
      <c r="AL61" s="36"/>
      <c r="AM61" s="36"/>
      <c r="AN61" s="36"/>
      <c r="AO61" s="36"/>
      <c r="AP61" s="26"/>
    </row>
    <row r="62" spans="1:42" ht="20.25" thickBot="1">
      <c r="A62" s="13" t="s">
        <v>64</v>
      </c>
      <c r="B62" s="14">
        <v>0</v>
      </c>
      <c r="C62" s="15"/>
      <c r="D62" s="15"/>
      <c r="E62" s="15"/>
      <c r="F62" s="15"/>
      <c r="G62" s="17">
        <v>45</v>
      </c>
      <c r="H62" s="17"/>
      <c r="I62" s="17"/>
      <c r="J62" s="17"/>
      <c r="K62" s="17"/>
      <c r="L62" s="20">
        <v>0</v>
      </c>
      <c r="M62" s="20"/>
      <c r="N62" s="20"/>
      <c r="O62" s="20"/>
      <c r="P62" s="20"/>
      <c r="Q62" s="25">
        <v>0</v>
      </c>
      <c r="R62" s="25"/>
      <c r="S62" s="25"/>
      <c r="T62" s="25"/>
      <c r="U62" s="25"/>
      <c r="V62" s="29">
        <v>0</v>
      </c>
      <c r="W62" s="29"/>
      <c r="X62" s="29"/>
      <c r="Y62" s="29"/>
      <c r="Z62" s="29"/>
      <c r="AA62" s="15">
        <v>0</v>
      </c>
      <c r="AB62" s="15"/>
      <c r="AC62" s="15"/>
      <c r="AD62" s="15"/>
      <c r="AE62" s="15"/>
      <c r="AF62" s="33">
        <v>0</v>
      </c>
      <c r="AG62" s="33"/>
      <c r="AH62" s="33"/>
      <c r="AI62" s="33"/>
      <c r="AJ62" s="33"/>
      <c r="AK62" s="36">
        <v>0</v>
      </c>
      <c r="AL62" s="36"/>
      <c r="AM62" s="36"/>
      <c r="AN62" s="36"/>
      <c r="AO62" s="36"/>
      <c r="AP62" s="26"/>
    </row>
    <row r="63" spans="1:42" ht="20.25" thickBot="1">
      <c r="A63" s="13" t="s">
        <v>65</v>
      </c>
      <c r="B63" s="14">
        <v>0</v>
      </c>
      <c r="C63" s="15"/>
      <c r="D63" s="15"/>
      <c r="E63" s="15"/>
      <c r="F63" s="15"/>
      <c r="G63" s="17">
        <v>2</v>
      </c>
      <c r="H63" s="17"/>
      <c r="I63" s="17"/>
      <c r="J63" s="17"/>
      <c r="K63" s="17"/>
      <c r="L63" s="20">
        <v>0</v>
      </c>
      <c r="M63" s="20"/>
      <c r="N63" s="20"/>
      <c r="O63" s="20"/>
      <c r="P63" s="20"/>
      <c r="Q63" s="25">
        <v>0</v>
      </c>
      <c r="R63" s="25"/>
      <c r="S63" s="25"/>
      <c r="T63" s="25"/>
      <c r="U63" s="25"/>
      <c r="V63" s="29">
        <v>0</v>
      </c>
      <c r="W63" s="29"/>
      <c r="X63" s="29"/>
      <c r="Y63" s="29"/>
      <c r="Z63" s="29"/>
      <c r="AA63" s="15">
        <v>0</v>
      </c>
      <c r="AB63" s="15"/>
      <c r="AC63" s="15"/>
      <c r="AD63" s="15"/>
      <c r="AE63" s="15"/>
      <c r="AF63" s="33">
        <v>0</v>
      </c>
      <c r="AG63" s="33"/>
      <c r="AH63" s="33"/>
      <c r="AI63" s="33"/>
      <c r="AJ63" s="33"/>
      <c r="AK63" s="36">
        <v>0</v>
      </c>
      <c r="AL63" s="36"/>
      <c r="AM63" s="36"/>
      <c r="AN63" s="36"/>
      <c r="AO63" s="36"/>
      <c r="AP63" s="26"/>
    </row>
    <row r="64" spans="1:42" ht="20.25" thickBot="1">
      <c r="A64" s="13" t="s">
        <v>66</v>
      </c>
      <c r="B64" s="14">
        <v>0</v>
      </c>
      <c r="C64" s="15"/>
      <c r="D64" s="15"/>
      <c r="E64" s="15"/>
      <c r="F64" s="15"/>
      <c r="G64" s="17">
        <v>2</v>
      </c>
      <c r="H64" s="17"/>
      <c r="I64" s="17"/>
      <c r="J64" s="17"/>
      <c r="K64" s="17"/>
      <c r="L64" s="20">
        <v>0</v>
      </c>
      <c r="M64" s="20"/>
      <c r="N64" s="20"/>
      <c r="O64" s="20"/>
      <c r="P64" s="20"/>
      <c r="Q64" s="25">
        <v>0</v>
      </c>
      <c r="R64" s="25"/>
      <c r="S64" s="25"/>
      <c r="T64" s="25"/>
      <c r="U64" s="25"/>
      <c r="V64" s="29">
        <v>0</v>
      </c>
      <c r="W64" s="29"/>
      <c r="X64" s="29"/>
      <c r="Y64" s="29"/>
      <c r="Z64" s="29"/>
      <c r="AA64" s="15">
        <v>0</v>
      </c>
      <c r="AB64" s="15"/>
      <c r="AC64" s="15"/>
      <c r="AD64" s="15"/>
      <c r="AE64" s="15"/>
      <c r="AF64" s="33">
        <v>0</v>
      </c>
      <c r="AG64" s="33"/>
      <c r="AH64" s="33"/>
      <c r="AI64" s="33"/>
      <c r="AJ64" s="33"/>
      <c r="AK64" s="36">
        <v>0</v>
      </c>
      <c r="AL64" s="36"/>
      <c r="AM64" s="36"/>
      <c r="AN64" s="36"/>
      <c r="AO64" s="36"/>
      <c r="AP64" s="26"/>
    </row>
    <row r="65" spans="1:42" ht="20.25" thickBot="1">
      <c r="A65" s="13" t="s">
        <v>67</v>
      </c>
      <c r="B65" s="14">
        <v>0</v>
      </c>
      <c r="C65" s="15"/>
      <c r="D65" s="15"/>
      <c r="E65" s="15"/>
      <c r="F65" s="15"/>
      <c r="G65" s="17">
        <v>1</v>
      </c>
      <c r="H65" s="17"/>
      <c r="I65" s="17"/>
      <c r="J65" s="17"/>
      <c r="K65" s="17"/>
      <c r="L65" s="20">
        <v>0</v>
      </c>
      <c r="M65" s="20"/>
      <c r="N65" s="20"/>
      <c r="O65" s="20"/>
      <c r="P65" s="20"/>
      <c r="Q65" s="25">
        <v>0</v>
      </c>
      <c r="R65" s="25"/>
      <c r="S65" s="25"/>
      <c r="T65" s="25"/>
      <c r="U65" s="25"/>
      <c r="V65" s="29">
        <v>0</v>
      </c>
      <c r="W65" s="29"/>
      <c r="X65" s="29"/>
      <c r="Y65" s="29"/>
      <c r="Z65" s="29"/>
      <c r="AA65" s="15">
        <v>0</v>
      </c>
      <c r="AB65" s="15"/>
      <c r="AC65" s="15"/>
      <c r="AD65" s="15"/>
      <c r="AE65" s="15"/>
      <c r="AF65" s="33">
        <v>0</v>
      </c>
      <c r="AG65" s="33"/>
      <c r="AH65" s="33"/>
      <c r="AI65" s="33"/>
      <c r="AJ65" s="33"/>
      <c r="AK65" s="36">
        <v>0</v>
      </c>
      <c r="AL65" s="36"/>
      <c r="AM65" s="36"/>
      <c r="AN65" s="36"/>
      <c r="AO65" s="36"/>
      <c r="AP65" s="26"/>
    </row>
    <row r="66" spans="1:42" ht="15.75" thickBot="1">
      <c r="A66" s="13" t="s">
        <v>68</v>
      </c>
      <c r="B66" s="14">
        <v>0</v>
      </c>
      <c r="C66" s="15"/>
      <c r="D66" s="15"/>
      <c r="E66" s="15"/>
      <c r="F66" s="15"/>
      <c r="G66" s="17">
        <v>0</v>
      </c>
      <c r="H66" s="17"/>
      <c r="I66" s="17"/>
      <c r="J66" s="17"/>
      <c r="K66" s="17"/>
      <c r="L66" s="20">
        <v>0</v>
      </c>
      <c r="M66" s="20"/>
      <c r="N66" s="20"/>
      <c r="O66" s="20"/>
      <c r="P66" s="20"/>
      <c r="Q66" s="25">
        <v>0</v>
      </c>
      <c r="R66" s="25"/>
      <c r="S66" s="25"/>
      <c r="T66" s="25"/>
      <c r="U66" s="25"/>
      <c r="V66" s="29">
        <v>4</v>
      </c>
      <c r="W66" s="29"/>
      <c r="X66" s="29"/>
      <c r="Y66" s="29"/>
      <c r="Z66" s="29"/>
      <c r="AA66" s="15">
        <v>0</v>
      </c>
      <c r="AB66" s="15"/>
      <c r="AC66" s="15"/>
      <c r="AD66" s="15"/>
      <c r="AE66" s="15"/>
      <c r="AF66" s="33">
        <v>0</v>
      </c>
      <c r="AG66" s="33"/>
      <c r="AH66" s="33"/>
      <c r="AI66" s="33"/>
      <c r="AJ66" s="33"/>
      <c r="AK66" s="36">
        <v>0</v>
      </c>
      <c r="AL66" s="36"/>
      <c r="AM66" s="36"/>
      <c r="AN66" s="36"/>
      <c r="AO66" s="36"/>
      <c r="AP66" s="26"/>
    </row>
    <row r="67" spans="1:42" ht="20.25" thickBot="1">
      <c r="A67" s="13" t="s">
        <v>69</v>
      </c>
      <c r="B67" s="14">
        <v>0</v>
      </c>
      <c r="C67" s="15"/>
      <c r="D67" s="15"/>
      <c r="E67" s="15"/>
      <c r="F67" s="15"/>
      <c r="G67" s="17">
        <v>0</v>
      </c>
      <c r="H67" s="17"/>
      <c r="I67" s="17"/>
      <c r="J67" s="17"/>
      <c r="K67" s="17"/>
      <c r="L67" s="20">
        <v>0</v>
      </c>
      <c r="M67" s="20"/>
      <c r="N67" s="20"/>
      <c r="O67" s="20"/>
      <c r="P67" s="20"/>
      <c r="Q67" s="25">
        <v>0</v>
      </c>
      <c r="R67" s="25"/>
      <c r="S67" s="25"/>
      <c r="T67" s="25"/>
      <c r="U67" s="25"/>
      <c r="V67" s="29">
        <v>1</v>
      </c>
      <c r="W67" s="29"/>
      <c r="X67" s="29"/>
      <c r="Y67" s="29"/>
      <c r="Z67" s="29"/>
      <c r="AA67" s="15">
        <v>0</v>
      </c>
      <c r="AB67" s="15"/>
      <c r="AC67" s="15"/>
      <c r="AD67" s="15"/>
      <c r="AE67" s="15"/>
      <c r="AF67" s="33">
        <v>0</v>
      </c>
      <c r="AG67" s="33"/>
      <c r="AH67" s="33"/>
      <c r="AI67" s="33"/>
      <c r="AJ67" s="33"/>
      <c r="AK67" s="36">
        <v>0</v>
      </c>
      <c r="AL67" s="36"/>
      <c r="AM67" s="36"/>
      <c r="AN67" s="36"/>
      <c r="AO67" s="36"/>
      <c r="AP67" s="26"/>
    </row>
    <row r="68" spans="1:42" ht="20.25" thickBot="1">
      <c r="A68" s="13" t="s">
        <v>70</v>
      </c>
      <c r="B68" s="14">
        <v>0</v>
      </c>
      <c r="C68" s="15"/>
      <c r="D68" s="15"/>
      <c r="E68" s="15"/>
      <c r="F68" s="15"/>
      <c r="G68" s="17">
        <v>0</v>
      </c>
      <c r="H68" s="17"/>
      <c r="I68" s="17"/>
      <c r="J68" s="17"/>
      <c r="K68" s="17"/>
      <c r="L68" s="20">
        <v>0</v>
      </c>
      <c r="M68" s="20"/>
      <c r="N68" s="20"/>
      <c r="O68" s="20"/>
      <c r="P68" s="20"/>
      <c r="Q68" s="25">
        <v>0</v>
      </c>
      <c r="R68" s="25"/>
      <c r="S68" s="25"/>
      <c r="T68" s="25"/>
      <c r="U68" s="25"/>
      <c r="V68" s="29">
        <v>2</v>
      </c>
      <c r="W68" s="29"/>
      <c r="X68" s="29"/>
      <c r="Y68" s="29"/>
      <c r="Z68" s="29"/>
      <c r="AA68" s="15">
        <v>0</v>
      </c>
      <c r="AB68" s="15"/>
      <c r="AC68" s="15"/>
      <c r="AD68" s="15"/>
      <c r="AE68" s="15"/>
      <c r="AF68" s="33">
        <v>0</v>
      </c>
      <c r="AG68" s="33"/>
      <c r="AH68" s="33"/>
      <c r="AI68" s="33"/>
      <c r="AJ68" s="33"/>
      <c r="AK68" s="36">
        <v>0</v>
      </c>
      <c r="AL68" s="36"/>
      <c r="AM68" s="36"/>
      <c r="AN68" s="36"/>
      <c r="AO68" s="36"/>
      <c r="AP68" s="26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"/>
  <sheetViews>
    <sheetView tabSelected="1" zoomScalePageLayoutView="0" workbookViewId="0" topLeftCell="A1">
      <selection activeCell="I2" sqref="I2"/>
    </sheetView>
  </sheetViews>
  <sheetFormatPr defaultColWidth="9.140625" defaultRowHeight="15"/>
  <cols>
    <col min="2" max="2" width="11.421875" style="0" customWidth="1"/>
  </cols>
  <sheetData>
    <row r="1" spans="1:8" ht="15">
      <c r="A1" t="s">
        <v>103</v>
      </c>
      <c r="B1" t="s">
        <v>104</v>
      </c>
      <c r="C1" t="s">
        <v>115</v>
      </c>
      <c r="D1" t="s">
        <v>116</v>
      </c>
      <c r="E1" t="s">
        <v>117</v>
      </c>
      <c r="F1" t="s">
        <v>118</v>
      </c>
      <c r="G1" t="s">
        <v>119</v>
      </c>
      <c r="H1" t="s">
        <v>120</v>
      </c>
    </row>
    <row r="2" spans="1:8" ht="15">
      <c r="A2" t="s">
        <v>105</v>
      </c>
      <c r="B2">
        <v>10</v>
      </c>
      <c r="C2">
        <f>B2/47</f>
        <v>0.2127659574468085</v>
      </c>
      <c r="D2">
        <f>C2*C2</f>
        <v>0.04526935264825713</v>
      </c>
      <c r="E2">
        <f>1/SUM(D2:D11)</f>
        <v>6.881619937694704</v>
      </c>
      <c r="F2">
        <f>LN(C2)</f>
        <v>-1.547562508716013</v>
      </c>
      <c r="G2">
        <f>F2*C2</f>
        <v>-0.32926861887574743</v>
      </c>
      <c r="H2">
        <f>-SUM(G2:G11)</f>
        <v>2.0737061425287404</v>
      </c>
    </row>
    <row r="3" spans="1:7" ht="15">
      <c r="A3" t="s">
        <v>106</v>
      </c>
      <c r="B3">
        <v>5</v>
      </c>
      <c r="C3">
        <f aca="true" t="shared" si="0" ref="C3:C11">B3/47</f>
        <v>0.10638297872340426</v>
      </c>
      <c r="D3">
        <f>C3*C3</f>
        <v>0.011317338162064282</v>
      </c>
      <c r="F3">
        <f>LN(C3)</f>
        <v>-2.2407096892759584</v>
      </c>
      <c r="G3">
        <f>F3*C3</f>
        <v>-0.23837337119957003</v>
      </c>
    </row>
    <row r="4" spans="1:7" ht="15">
      <c r="A4" t="s">
        <v>107</v>
      </c>
      <c r="B4">
        <v>7</v>
      </c>
      <c r="C4">
        <f t="shared" si="0"/>
        <v>0.14893617021276595</v>
      </c>
      <c r="D4">
        <f aca="true" t="shared" si="1" ref="D3:D11">C4*C4</f>
        <v>0.02218198279764599</v>
      </c>
      <c r="F4">
        <f aca="true" t="shared" si="2" ref="F3:F11">LN(C4)</f>
        <v>-1.9042374526547454</v>
      </c>
      <c r="G4">
        <f aca="true" t="shared" si="3" ref="G3:G11">F4*C4</f>
        <v>-0.283609833374111</v>
      </c>
    </row>
    <row r="5" spans="1:7" ht="15">
      <c r="A5" t="s">
        <v>108</v>
      </c>
      <c r="B5">
        <v>2</v>
      </c>
      <c r="C5">
        <f t="shared" si="0"/>
        <v>0.0425531914893617</v>
      </c>
      <c r="D5">
        <f t="shared" si="1"/>
        <v>0.0018107741059302852</v>
      </c>
      <c r="F5">
        <f t="shared" si="2"/>
        <v>-3.1570004211501135</v>
      </c>
      <c r="G5">
        <f t="shared" si="3"/>
        <v>-0.13434044345319632</v>
      </c>
    </row>
    <row r="6" spans="1:7" ht="15">
      <c r="A6" t="s">
        <v>114</v>
      </c>
      <c r="B6">
        <v>1</v>
      </c>
      <c r="C6">
        <f t="shared" si="0"/>
        <v>0.02127659574468085</v>
      </c>
      <c r="D6">
        <f t="shared" si="1"/>
        <v>0.0004526935264825713</v>
      </c>
      <c r="F6">
        <f t="shared" si="2"/>
        <v>-3.8501476017100584</v>
      </c>
      <c r="G6">
        <f t="shared" si="3"/>
        <v>-0.08191803407893741</v>
      </c>
    </row>
    <row r="7" spans="1:7" ht="15">
      <c r="A7" t="s">
        <v>109</v>
      </c>
      <c r="B7">
        <v>4</v>
      </c>
      <c r="C7">
        <f>B7/47</f>
        <v>0.0851063829787234</v>
      </c>
      <c r="D7">
        <f t="shared" si="1"/>
        <v>0.007243096423721141</v>
      </c>
      <c r="F7">
        <f t="shared" si="2"/>
        <v>-2.463853240590168</v>
      </c>
      <c r="G7">
        <f t="shared" si="3"/>
        <v>-0.20968963749703556</v>
      </c>
    </row>
    <row r="8" spans="1:7" ht="15">
      <c r="A8" t="s">
        <v>110</v>
      </c>
      <c r="B8">
        <v>10</v>
      </c>
      <c r="C8">
        <f t="shared" si="0"/>
        <v>0.2127659574468085</v>
      </c>
      <c r="D8">
        <f>C8*C8</f>
        <v>0.04526935264825713</v>
      </c>
      <c r="F8">
        <f t="shared" si="2"/>
        <v>-1.547562508716013</v>
      </c>
      <c r="G8">
        <f t="shared" si="3"/>
        <v>-0.32926861887574743</v>
      </c>
    </row>
    <row r="9" spans="1:7" ht="15">
      <c r="A9" t="s">
        <v>111</v>
      </c>
      <c r="B9">
        <v>1</v>
      </c>
      <c r="C9">
        <f t="shared" si="0"/>
        <v>0.02127659574468085</v>
      </c>
      <c r="D9">
        <f t="shared" si="1"/>
        <v>0.0004526935264825713</v>
      </c>
      <c r="F9">
        <f t="shared" si="2"/>
        <v>-3.8501476017100584</v>
      </c>
      <c r="G9">
        <f t="shared" si="3"/>
        <v>-0.08191803407893741</v>
      </c>
    </row>
    <row r="10" spans="1:7" ht="15">
      <c r="A10" t="s">
        <v>112</v>
      </c>
      <c r="B10">
        <v>3</v>
      </c>
      <c r="C10">
        <f t="shared" si="0"/>
        <v>0.06382978723404255</v>
      </c>
      <c r="D10">
        <f t="shared" si="1"/>
        <v>0.004074241738343141</v>
      </c>
      <c r="F10">
        <f t="shared" si="2"/>
        <v>-2.751535313041949</v>
      </c>
      <c r="G10">
        <f t="shared" si="3"/>
        <v>-0.17562991359842225</v>
      </c>
    </row>
    <row r="11" spans="1:7" ht="15">
      <c r="A11" t="s">
        <v>113</v>
      </c>
      <c r="B11">
        <v>4</v>
      </c>
      <c r="C11">
        <f t="shared" si="0"/>
        <v>0.0851063829787234</v>
      </c>
      <c r="D11">
        <f t="shared" si="1"/>
        <v>0.007243096423721141</v>
      </c>
      <c r="F11">
        <f t="shared" si="2"/>
        <v>-2.463853240590168</v>
      </c>
      <c r="G11">
        <f t="shared" si="3"/>
        <v>-0.20968963749703556</v>
      </c>
    </row>
    <row r="13" ht="15">
      <c r="A13">
        <f>SUM(B2:B11)</f>
        <v>47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2006-10-17T10:06:23Z</dcterms:created>
  <dcterms:modified xsi:type="dcterms:W3CDTF">2010-05-26T14:47:07Z</dcterms:modified>
  <cp:category/>
  <cp:version/>
  <cp:contentType/>
  <cp:contentStatus/>
</cp:coreProperties>
</file>